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Shared\FY18\FY17 UFB\"/>
    </mc:Choice>
  </mc:AlternateContent>
  <bookViews>
    <workbookView xWindow="345" yWindow="585" windowWidth="21720" windowHeight="12090"/>
  </bookViews>
  <sheets>
    <sheet name="UFB Calc" sheetId="1" r:id="rId1"/>
    <sheet name="CF Mgmt Principles" sheetId="2" r:id="rId2"/>
  </sheets>
  <definedNames>
    <definedName name="_xlnm.Print_Area" localSheetId="0">'UFB Calc'!$B$2:$J$29</definedName>
  </definedNames>
  <calcPr calcId="162913"/>
</workbook>
</file>

<file path=xl/calcChain.xml><?xml version="1.0" encoding="utf-8"?>
<calcChain xmlns="http://schemas.openxmlformats.org/spreadsheetml/2006/main">
  <c r="H16" i="1" l="1"/>
  <c r="E12" i="1"/>
  <c r="D16" i="1" l="1"/>
  <c r="H20" i="1"/>
  <c r="H19" i="1"/>
  <c r="H15" i="1"/>
  <c r="B12" i="1"/>
  <c r="H21" i="1" l="1"/>
  <c r="H24" i="1" s="1"/>
  <c r="D17" i="1"/>
  <c r="H17" i="1"/>
  <c r="H22" i="1"/>
  <c r="H25" i="1" l="1"/>
  <c r="H26" i="1" s="1"/>
  <c r="H27" i="1" s="1"/>
</calcChain>
</file>

<file path=xl/comments1.xml><?xml version="1.0" encoding="utf-8"?>
<comments xmlns="http://schemas.openxmlformats.org/spreadsheetml/2006/main">
  <authors>
    <author>Phill Harrington</author>
    <author>fnsjr</author>
  </authors>
  <commentList>
    <comment ref="H4" authorId="0" shapeId="0">
      <text>
        <r>
          <rPr>
            <b/>
            <sz val="8"/>
            <color indexed="81"/>
            <rFont val="Tahoma"/>
            <family val="2"/>
          </rPr>
          <t xml:space="preserve">From your current management report, please input your total projected revenues for unrestricted (F1) and restricted (F2) funds. 
</t>
        </r>
      </text>
    </comment>
    <comment ref="H5" authorId="0" shapeId="0">
      <text>
        <r>
          <rPr>
            <b/>
            <sz val="8"/>
            <color indexed="81"/>
            <rFont val="Tahoma"/>
            <family val="2"/>
          </rPr>
          <t>From your current management report, input your total projected revenues for unrestricted (F1).</t>
        </r>
      </text>
    </comment>
    <comment ref="H7" authorId="0" shapeId="0">
      <text>
        <r>
          <rPr>
            <b/>
            <sz val="8"/>
            <color indexed="81"/>
            <rFont val="Tahoma"/>
            <family val="2"/>
          </rPr>
          <t>From your current management report, enter your projected  UFB (F1) for your college, school or department.</t>
        </r>
      </text>
    </comment>
    <comment ref="H8" authorId="0" shapeId="0">
      <text>
        <r>
          <rPr>
            <b/>
            <sz val="8"/>
            <color indexed="81"/>
            <rFont val="Tahoma"/>
            <family val="2"/>
          </rPr>
          <t>Input different actual UFB amounts to review possible sweep scenarios due to variances in actual and projected UFB amounts.</t>
        </r>
      </text>
    </comment>
    <comment ref="H15" authorId="1" shapeId="0">
      <text>
        <r>
          <rPr>
            <b/>
            <sz val="8"/>
            <color indexed="81"/>
            <rFont val="Tahoma"/>
            <family val="2"/>
          </rPr>
          <t xml:space="preserve">This amount is the minimum UFB your unit should target.
</t>
        </r>
      </text>
    </comment>
    <comment ref="H16" authorId="1" shapeId="0">
      <text>
        <r>
          <rPr>
            <b/>
            <sz val="8"/>
            <color indexed="81"/>
            <rFont val="Tahoma"/>
            <family val="2"/>
          </rPr>
          <t>This amount is the maximum UFB your unit is allowed to carry over.  80% of any UFB amount over this maximum will be swept at division level to be used for UAF priorities.</t>
        </r>
      </text>
    </comment>
    <comment ref="H17" authorId="1" shapeId="0">
      <text>
        <r>
          <rPr>
            <b/>
            <sz val="8"/>
            <color indexed="81"/>
            <rFont val="Tahoma"/>
            <family val="2"/>
          </rPr>
          <t>This is the amount your projected UFB can be off from actual UFB before 50% of your total UFB is swept at division level to be used for UAF priorities.</t>
        </r>
      </text>
    </comment>
    <comment ref="H19" authorId="0" shapeId="0">
      <text>
        <r>
          <rPr>
            <b/>
            <sz val="8"/>
            <color indexed="81"/>
            <rFont val="Tahoma"/>
            <family val="2"/>
          </rPr>
          <t>Amount copied from above.</t>
        </r>
      </text>
    </comment>
    <comment ref="H20" authorId="0" shapeId="0">
      <text>
        <r>
          <rPr>
            <b/>
            <sz val="8"/>
            <color indexed="81"/>
            <rFont val="Tahoma"/>
            <family val="2"/>
          </rPr>
          <t>Amount copied from above.</t>
        </r>
      </text>
    </comment>
    <comment ref="H21" authorId="0" shapeId="0">
      <text>
        <r>
          <rPr>
            <b/>
            <sz val="8"/>
            <color indexed="81"/>
            <rFont val="Tahoma"/>
            <family val="2"/>
          </rPr>
          <t>Calculates the amount of actual UFB that is above or below your projected UFB amount.</t>
        </r>
      </text>
    </comment>
    <comment ref="H22" authorId="0" shapeId="0">
      <text>
        <r>
          <rPr>
            <b/>
            <sz val="8"/>
            <color indexed="81"/>
            <rFont val="Tahoma"/>
            <family val="2"/>
          </rPr>
          <t>Calculates the amount of actual UFB that is above or below the maximum and minimum UFB guidelines for your unit.</t>
        </r>
      </text>
    </comment>
    <comment ref="H24" authorId="1" shapeId="0">
      <text>
        <r>
          <rPr>
            <b/>
            <sz val="8"/>
            <color indexed="81"/>
            <rFont val="Tahoma"/>
            <family val="2"/>
          </rPr>
          <t>Calculates the amount of actual UFB that is above or below your projected UFB amount.  Amount copied from above.</t>
        </r>
      </text>
    </comment>
    <comment ref="H25" authorId="1" shapeId="0">
      <text>
        <r>
          <rPr>
            <b/>
            <sz val="8"/>
            <color indexed="81"/>
            <rFont val="Tahoma"/>
            <family val="2"/>
          </rPr>
          <t>Calculates the amount excess variance from projected UFB and actual UFB.  If this amount is greater than the acceptable projection variance from above, then 50% of your total actual UFB will be swept at division level to be used for UAF priorities.</t>
        </r>
      </text>
    </comment>
    <comment ref="H26" authorId="1" shapeId="0">
      <text>
        <r>
          <rPr>
            <b/>
            <sz val="8"/>
            <color indexed="81"/>
            <rFont val="Tahoma"/>
            <family val="2"/>
          </rPr>
          <t>1) 0 if UFB is within guidelines and projection is accurate.
2) 50% of UFB if projection is inaccurate.
3) 80% of UFB in excess of maximum guidelines if projection is accurate.
The sweep is the amount of actual UFB that will be swept at division level to be used for UAF priorities.</t>
        </r>
      </text>
    </comment>
    <comment ref="H27" authorId="0" shapeId="0">
      <text>
        <r>
          <rPr>
            <b/>
            <sz val="8"/>
            <color indexed="81"/>
            <rFont val="Tahoma"/>
            <family val="2"/>
          </rPr>
          <t>The amount of actual UFB that will be returned to the unit for strategic investment in the following fiscal year.</t>
        </r>
      </text>
    </comment>
  </commentList>
</comments>
</file>

<file path=xl/sharedStrings.xml><?xml version="1.0" encoding="utf-8"?>
<sst xmlns="http://schemas.openxmlformats.org/spreadsheetml/2006/main" count="20" uniqueCount="20">
  <si>
    <t>Actual Projection Variance</t>
  </si>
  <si>
    <t>Variables</t>
  </si>
  <si>
    <t>Projection Variance Analysis</t>
  </si>
  <si>
    <t>Sweep</t>
  </si>
  <si>
    <t>Guidlines and Projection Variance</t>
  </si>
  <si>
    <t>Excessive Projection Variance</t>
  </si>
  <si>
    <t>Projected UFB</t>
  </si>
  <si>
    <t>Actual UFB at Year End</t>
  </si>
  <si>
    <t>Projected  UFB</t>
  </si>
  <si>
    <t>Actual UFB</t>
  </si>
  <si>
    <t>Amount Actual UFB is Over or (under) Projected</t>
  </si>
  <si>
    <t>Amount Actual UFB is Over or (under) Guidelines</t>
  </si>
  <si>
    <t>UFB Analysis</t>
  </si>
  <si>
    <t>Balance of UFB to Unit</t>
  </si>
  <si>
    <t>Total Operating Revenues (no IAT revenue)</t>
  </si>
  <si>
    <t>Total Unrestricted Operating Revenues (no IAT revenue)</t>
  </si>
  <si>
    <t>Enter Variables Here:</t>
  </si>
  <si>
    <t>Minimum UFB (1% of unrestricted revenues)</t>
  </si>
  <si>
    <t>Total General Fund and Tuition Revenue</t>
  </si>
  <si>
    <t xml:space="preserve">UAF Unreserved Fund Balance (UFB) Management Principles
December 2017
• Fiscal Stewardship – at all times, know your unit’s current and projected year-end fiscal position with accuracy.
• Positive Fiscal Position – complete the year with fewer expenses than realized revenue.
• Manage to an appropriate year-end balance for the size and complexity of your unit.
Minimum UFB – A reasonable amount of annual UFB is prudent and expected.  Each unit will strive to have a minimum of amount of UFB equivalent to 1% of total unrestricted revenues not including UA Intra-Agency Receipts.  All units are expected to end the fiscal year with a positive balance.  Units must inform the Associate Vice Chancellor for Financial Services of any projected deficits as soon as they are identified.  Units will be required to repay any year-end deficits in excess of $10,000 unless alternate arrangements are made, in writing, in advance.
Maximum UFB – Excessive UFB may suggest a failure to invest available resources in expected program deliveries and enhancements.  To encourage effective use of current year operating funds while allowing for flexibility to meet future needs, the maximum UFB guidelines are set at:
• 4% of total revenues (not including Intra-Agency Receipts) for NGF units (unrestricted revenue total is less than 50% from General Fund and Tuition)
• 2% of total revenues (not including Intra-Agency Receipts) for GF units
UFB Monitoring and Management – To allow for reallocation of resources to current fiscal year operating funding gaps, a portion of UFB will be redirected when UFB at year end deviates in excess of the established variances of 1.5% of total unrestricted revenues for GF units or 2.0% of total unrestricted revenues for NGF units, based on April Management Report projections, or when UFB exceeds maximum guidelines.  Redirected UFB will be pooled by division for distribution by the vice chancellor.  The maximum UFB sweep will be determined as follows:
• High Accuracy
      o None if the amount of UFB is within established guidelines.
      o 80% of UFB over the maximum.
• Low Accuracy
      o 50% of total UFB.
UFB Investment Strategies – Investments of Unit UFB revenue (account code 9890) should be tied to one or more of the following strategic themes; Connect, Research, Engage, Educate and Prepare.  Unit UFB revenue should only be used for investments that are one-time in nature such as equipment, library books, sponsored activity match support, bridge funding related to future base reductions or reallocations, faculty startups, facility upgrades for program needs, campus infrastructure and appearance, space moves, or special one-time program support.
Exceptions to UFB Principles – Units purposely managing to an identified resource level for extraordinary one-time expenses such as those above may enter into a central working capital agreement or submit a request for exception to the maximum UFB guideline along with the April Management Report.  The Associate Vice Chancellor for Financial Services will review the requests and make recommendations to the Vice Chancellor for Administrative Services by May 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</si>
</sst>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8"/>
      <color indexed="81"/>
      <name val="Tahoma"/>
      <family val="2"/>
    </font>
    <font>
      <sz val="11"/>
      <color theme="0" tint="-4.9989318521683403E-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164" fontId="0" fillId="0" borderId="0" xfId="0" applyNumberFormat="1"/>
    <xf numFmtId="164" fontId="0" fillId="0" borderId="0" xfId="0" applyNumberFormat="1" applyBorder="1"/>
    <xf numFmtId="0" fontId="0" fillId="0" borderId="0" xfId="0" applyBorder="1"/>
    <xf numFmtId="0" fontId="0" fillId="0" borderId="0" xfId="0" applyFill="1" applyBorder="1"/>
    <xf numFmtId="6" fontId="0" fillId="0" borderId="0" xfId="0" applyNumberFormat="1"/>
    <xf numFmtId="6" fontId="0" fillId="0" borderId="0" xfId="0" applyNumberFormat="1" applyBorder="1"/>
    <xf numFmtId="6" fontId="0" fillId="0" borderId="0" xfId="0" applyNumberFormat="1" applyFill="1" applyBorder="1"/>
    <xf numFmtId="6" fontId="0" fillId="2" borderId="2" xfId="0" applyNumberFormat="1" applyFill="1" applyBorder="1"/>
    <xf numFmtId="0" fontId="0" fillId="2" borderId="2" xfId="0" applyFill="1" applyBorder="1"/>
    <xf numFmtId="164" fontId="0" fillId="2" borderId="2" xfId="0" applyNumberFormat="1" applyFill="1" applyBorder="1"/>
    <xf numFmtId="0" fontId="0" fillId="2" borderId="3" xfId="0" applyFill="1" applyBorder="1"/>
    <xf numFmtId="164" fontId="2" fillId="2" borderId="4" xfId="0" applyNumberFormat="1" applyFont="1" applyFill="1" applyBorder="1" applyAlignment="1"/>
    <xf numFmtId="0" fontId="0" fillId="2" borderId="5" xfId="0" applyFill="1" applyBorder="1"/>
    <xf numFmtId="164" fontId="0" fillId="2" borderId="4" xfId="0" applyNumberFormat="1" applyFill="1" applyBorder="1"/>
    <xf numFmtId="164" fontId="0" fillId="2" borderId="6" xfId="0" applyNumberFormat="1" applyFill="1" applyBorder="1"/>
    <xf numFmtId="0" fontId="1" fillId="2" borderId="7" xfId="0" applyFont="1" applyFill="1" applyBorder="1" applyAlignment="1"/>
    <xf numFmtId="6" fontId="0" fillId="2" borderId="7" xfId="0" applyNumberFormat="1" applyFill="1" applyBorder="1"/>
    <xf numFmtId="164" fontId="0" fillId="2" borderId="7" xfId="0" applyNumberFormat="1" applyFill="1" applyBorder="1"/>
    <xf numFmtId="0" fontId="0" fillId="2" borderId="8" xfId="0" applyFill="1" applyBorder="1"/>
    <xf numFmtId="6" fontId="0" fillId="3" borderId="2" xfId="0" applyNumberFormat="1" applyFill="1" applyBorder="1"/>
    <xf numFmtId="0" fontId="0" fillId="3" borderId="2" xfId="0" applyFill="1" applyBorder="1"/>
    <xf numFmtId="164" fontId="0" fillId="3" borderId="2" xfId="0" applyNumberFormat="1" applyFill="1" applyBorder="1"/>
    <xf numFmtId="0" fontId="0" fillId="3" borderId="3" xfId="0" applyFill="1" applyBorder="1"/>
    <xf numFmtId="164" fontId="0" fillId="3" borderId="4" xfId="0" applyNumberFormat="1" applyFill="1" applyBorder="1"/>
    <xf numFmtId="0" fontId="0" fillId="3" borderId="0" xfId="0" applyFill="1" applyBorder="1"/>
    <xf numFmtId="6" fontId="0" fillId="3" borderId="0" xfId="0" applyNumberFormat="1" applyFill="1" applyBorder="1"/>
    <xf numFmtId="164" fontId="0" fillId="3" borderId="0" xfId="0" applyNumberFormat="1" applyFill="1" applyBorder="1"/>
    <xf numFmtId="0" fontId="0" fillId="3" borderId="5" xfId="0" applyFill="1" applyBorder="1"/>
    <xf numFmtId="6" fontId="0" fillId="3" borderId="0" xfId="0" applyNumberFormat="1" applyFill="1" applyBorder="1" applyAlignment="1"/>
    <xf numFmtId="164" fontId="0" fillId="3" borderId="6" xfId="0" applyNumberFormat="1" applyFill="1" applyBorder="1"/>
    <xf numFmtId="0" fontId="0" fillId="3" borderId="7" xfId="0" applyFill="1" applyBorder="1"/>
    <xf numFmtId="6" fontId="0" fillId="3" borderId="7" xfId="0" applyNumberFormat="1" applyFill="1" applyBorder="1" applyAlignment="1"/>
    <xf numFmtId="0" fontId="0" fillId="3" borderId="7" xfId="0" applyFill="1" applyBorder="1" applyAlignment="1"/>
    <xf numFmtId="6" fontId="0" fillId="3" borderId="7" xfId="0" applyNumberFormat="1" applyFill="1" applyBorder="1"/>
    <xf numFmtId="164" fontId="0" fillId="3" borderId="7" xfId="0" applyNumberFormat="1" applyFill="1" applyBorder="1"/>
    <xf numFmtId="0" fontId="0" fillId="3" borderId="8" xfId="0" applyFill="1" applyBorder="1"/>
    <xf numFmtId="164" fontId="0" fillId="0" borderId="0" xfId="0" applyNumberFormat="1" applyFill="1" applyBorder="1"/>
    <xf numFmtId="6" fontId="0" fillId="0" borderId="0" xfId="0" applyNumberFormat="1" applyFill="1" applyBorder="1" applyAlignment="1"/>
    <xf numFmtId="0" fontId="0" fillId="0" borderId="0" xfId="0" applyFill="1" applyBorder="1" applyAlignment="1"/>
    <xf numFmtId="0" fontId="0" fillId="0" borderId="0" xfId="0" applyFill="1"/>
    <xf numFmtId="6" fontId="0" fillId="3" borderId="0" xfId="0" applyNumberFormat="1" applyFill="1" applyBorder="1" applyAlignment="1">
      <alignment wrapText="1"/>
    </xf>
    <xf numFmtId="0" fontId="0" fillId="3" borderId="0" xfId="0" applyFill="1" applyBorder="1" applyAlignment="1">
      <alignment wrapText="1"/>
    </xf>
    <xf numFmtId="164" fontId="0" fillId="3" borderId="4" xfId="0" applyNumberFormat="1" applyFill="1" applyBorder="1" applyAlignment="1">
      <alignment wrapText="1"/>
    </xf>
    <xf numFmtId="164" fontId="1" fillId="3" borderId="4" xfId="0" applyNumberFormat="1" applyFont="1" applyFill="1" applyBorder="1" applyAlignment="1">
      <alignment wrapText="1"/>
    </xf>
    <xf numFmtId="6" fontId="0" fillId="3" borderId="10" xfId="0" applyNumberFormat="1" applyFill="1" applyBorder="1" applyAlignment="1">
      <alignment wrapText="1"/>
    </xf>
    <xf numFmtId="0" fontId="0" fillId="3" borderId="10" xfId="0" applyFill="1" applyBorder="1" applyAlignment="1">
      <alignment wrapText="1"/>
    </xf>
    <xf numFmtId="0" fontId="0" fillId="3" borderId="10" xfId="0" applyFill="1" applyBorder="1"/>
    <xf numFmtId="164" fontId="0" fillId="3" borderId="11" xfId="0" applyNumberFormat="1" applyFill="1" applyBorder="1"/>
    <xf numFmtId="0" fontId="0" fillId="3" borderId="12" xfId="0" applyFill="1" applyBorder="1" applyAlignment="1">
      <alignment wrapText="1"/>
    </xf>
    <xf numFmtId="6" fontId="0" fillId="3" borderId="13" xfId="0" applyNumberFormat="1" applyFill="1" applyBorder="1" applyAlignment="1">
      <alignment horizontal="center"/>
    </xf>
    <xf numFmtId="0" fontId="0" fillId="3" borderId="14" xfId="0" applyFill="1" applyBorder="1" applyAlignment="1">
      <alignment wrapText="1"/>
    </xf>
    <xf numFmtId="164" fontId="0" fillId="3" borderId="16" xfId="0" applyNumberFormat="1" applyFill="1" applyBorder="1"/>
    <xf numFmtId="164" fontId="0" fillId="3" borderId="13" xfId="0" applyNumberFormat="1" applyFill="1" applyBorder="1"/>
    <xf numFmtId="6" fontId="0" fillId="3" borderId="15" xfId="0" applyNumberFormat="1" applyFill="1" applyBorder="1"/>
    <xf numFmtId="164" fontId="1" fillId="3" borderId="15" xfId="0" applyNumberFormat="1" applyFont="1" applyFill="1" applyBorder="1" applyAlignment="1">
      <alignment wrapText="1"/>
    </xf>
    <xf numFmtId="6" fontId="1" fillId="3" borderId="15" xfId="0" applyNumberFormat="1" applyFont="1" applyFill="1" applyBorder="1"/>
    <xf numFmtId="6" fontId="0" fillId="2" borderId="10" xfId="0" applyNumberFormat="1" applyFill="1" applyBorder="1"/>
    <xf numFmtId="0" fontId="0" fillId="2" borderId="10" xfId="0" applyFill="1" applyBorder="1"/>
    <xf numFmtId="164" fontId="0" fillId="2" borderId="11" xfId="0" applyNumberFormat="1" applyFill="1" applyBorder="1"/>
    <xf numFmtId="0" fontId="1" fillId="2" borderId="12" xfId="0" applyFont="1" applyFill="1" applyBorder="1" applyAlignment="1"/>
    <xf numFmtId="164" fontId="0" fillId="2" borderId="13" xfId="0" applyNumberFormat="1" applyFill="1" applyBorder="1"/>
    <xf numFmtId="0" fontId="1" fillId="2" borderId="14" xfId="0" applyFont="1" applyFill="1" applyBorder="1" applyAlignment="1"/>
    <xf numFmtId="164" fontId="0" fillId="2" borderId="16" xfId="0" applyNumberFormat="1" applyFill="1" applyBorder="1"/>
    <xf numFmtId="0" fontId="0" fillId="3" borderId="17" xfId="0" applyFill="1" applyBorder="1" applyAlignment="1">
      <alignment wrapText="1"/>
    </xf>
    <xf numFmtId="6" fontId="0" fillId="3" borderId="17" xfId="0" applyNumberFormat="1" applyFill="1" applyBorder="1" applyAlignment="1">
      <alignment wrapText="1"/>
    </xf>
    <xf numFmtId="6" fontId="0" fillId="3" borderId="17" xfId="0" applyNumberFormat="1" applyFill="1" applyBorder="1"/>
    <xf numFmtId="164" fontId="0" fillId="3" borderId="19" xfId="0" applyNumberFormat="1" applyFill="1" applyBorder="1"/>
    <xf numFmtId="6" fontId="0" fillId="3" borderId="5" xfId="0" applyNumberFormat="1" applyFill="1" applyBorder="1"/>
    <xf numFmtId="6" fontId="0" fillId="2" borderId="0" xfId="0" applyNumberFormat="1" applyFill="1" applyBorder="1" applyProtection="1">
      <protection locked="0"/>
    </xf>
    <xf numFmtId="6" fontId="0" fillId="2" borderId="15" xfId="0" applyNumberFormat="1" applyFill="1" applyBorder="1" applyProtection="1">
      <protection locked="0"/>
    </xf>
    <xf numFmtId="6" fontId="5" fillId="3" borderId="2" xfId="0" applyNumberFormat="1" applyFont="1" applyFill="1" applyBorder="1" applyAlignment="1">
      <alignment horizontal="center"/>
    </xf>
    <xf numFmtId="0" fontId="1" fillId="2" borderId="9" xfId="0" applyFont="1" applyFill="1" applyBorder="1" applyAlignment="1"/>
    <xf numFmtId="0" fontId="0" fillId="0" borderId="10" xfId="0" applyBorder="1" applyAlignment="1"/>
    <xf numFmtId="0" fontId="1" fillId="3" borderId="9" xfId="0" applyFont="1" applyFill="1" applyBorder="1" applyAlignment="1">
      <alignment wrapText="1"/>
    </xf>
    <xf numFmtId="0" fontId="0" fillId="3" borderId="10" xfId="0" applyFill="1" applyBorder="1" applyAlignment="1">
      <alignment wrapText="1"/>
    </xf>
    <xf numFmtId="0" fontId="0" fillId="0" borderId="10" xfId="0" applyBorder="1" applyAlignment="1">
      <alignment wrapText="1"/>
    </xf>
    <xf numFmtId="0" fontId="1" fillId="3" borderId="18" xfId="0" applyFont="1" applyFill="1" applyBorder="1" applyAlignment="1">
      <alignment wrapText="1"/>
    </xf>
    <xf numFmtId="0" fontId="0" fillId="0" borderId="17" xfId="0" applyBorder="1" applyAlignment="1">
      <alignment wrapText="1"/>
    </xf>
    <xf numFmtId="0" fontId="1" fillId="2" borderId="15" xfId="0" applyFont="1" applyFill="1" applyBorder="1" applyAlignment="1"/>
    <xf numFmtId="0" fontId="0" fillId="2" borderId="15" xfId="0" applyFill="1" applyBorder="1" applyAlignment="1"/>
    <xf numFmtId="0" fontId="1" fillId="2" borderId="0" xfId="0" applyFont="1" applyFill="1" applyBorder="1" applyAlignment="1"/>
    <xf numFmtId="0" fontId="0" fillId="0" borderId="0" xfId="0" applyBorder="1" applyAlignment="1"/>
    <xf numFmtId="0" fontId="1" fillId="3" borderId="18" xfId="0" applyFont="1" applyFill="1" applyBorder="1" applyAlignment="1"/>
    <xf numFmtId="0" fontId="0" fillId="0" borderId="17" xfId="0" applyBorder="1" applyAlignment="1"/>
    <xf numFmtId="164" fontId="3" fillId="3" borderId="1" xfId="0" applyNumberFormat="1" applyFont="1" applyFill="1" applyBorder="1" applyAlignment="1"/>
    <xf numFmtId="0" fontId="0" fillId="3" borderId="2" xfId="0" applyFill="1" applyBorder="1" applyAlignment="1"/>
    <xf numFmtId="164" fontId="2" fillId="2" borderId="1" xfId="0" applyNumberFormat="1" applyFont="1" applyFill="1" applyBorder="1" applyAlignment="1"/>
    <xf numFmtId="0" fontId="2" fillId="2" borderId="2" xfId="0" applyFont="1" applyFill="1" applyBorder="1" applyAlignment="1"/>
    <xf numFmtId="164" fontId="0" fillId="3" borderId="0" xfId="0" applyNumberFormat="1" applyFont="1" applyFill="1" applyBorder="1" applyAlignment="1">
      <alignment wrapText="1"/>
    </xf>
    <xf numFmtId="0" fontId="0" fillId="3" borderId="0" xfId="0" applyFont="1" applyFill="1" applyBorder="1" applyAlignment="1">
      <alignment wrapText="1"/>
    </xf>
    <xf numFmtId="164" fontId="0" fillId="3" borderId="0" xfId="0" applyNumberFormat="1" applyFont="1" applyFill="1" applyBorder="1" applyAlignment="1"/>
    <xf numFmtId="0" fontId="0" fillId="0" borderId="0" xfId="0" applyFont="1" applyBorder="1" applyAlignment="1"/>
    <xf numFmtId="0" fontId="1" fillId="0" borderId="0" xfId="0" applyFont="1" applyBorder="1" applyAlignment="1"/>
    <xf numFmtId="0" fontId="0" fillId="2" borderId="0" xfId="0" applyFill="1" applyBorder="1" applyAlignment="1"/>
    <xf numFmtId="164" fontId="0" fillId="3" borderId="15" xfId="0" applyNumberFormat="1" applyFont="1" applyFill="1" applyBorder="1" applyAlignment="1">
      <alignment wrapText="1"/>
    </xf>
    <xf numFmtId="0" fontId="0" fillId="3" borderId="15" xfId="0" applyFont="1" applyFill="1" applyBorder="1" applyAlignment="1">
      <alignment wrapText="1"/>
    </xf>
    <xf numFmtId="164" fontId="0" fillId="3" borderId="0" xfId="0" applyNumberFormat="1" applyFill="1" applyBorder="1" applyAlignment="1">
      <alignment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7"/>
  <sheetViews>
    <sheetView tabSelected="1" zoomScaleNormal="100" workbookViewId="0">
      <selection activeCell="H14" sqref="H14"/>
    </sheetView>
  </sheetViews>
  <sheetFormatPr defaultRowHeight="15" x14ac:dyDescent="0.25"/>
  <cols>
    <col min="2" max="2" width="5.140625" style="1" customWidth="1"/>
    <col min="3" max="3" width="11.7109375" customWidth="1"/>
    <col min="4" max="4" width="13.28515625" customWidth="1"/>
    <col min="5" max="5" width="10" customWidth="1"/>
    <col min="6" max="6" width="13.5703125" customWidth="1"/>
    <col min="7" max="7" width="17.28515625" customWidth="1"/>
    <col min="8" max="8" width="12.85546875" bestFit="1" customWidth="1"/>
    <col min="9" max="9" width="4.28515625" style="1" bestFit="1" customWidth="1"/>
    <col min="10" max="10" width="5.28515625" customWidth="1"/>
  </cols>
  <sheetData>
    <row r="1" spans="2:10" ht="15.75" thickBot="1" x14ac:dyDescent="0.3"/>
    <row r="2" spans="2:10" ht="18.75" customHeight="1" x14ac:dyDescent="0.3">
      <c r="B2" s="87" t="s">
        <v>1</v>
      </c>
      <c r="C2" s="88"/>
      <c r="D2" s="8"/>
      <c r="E2" s="8"/>
      <c r="F2" s="8"/>
      <c r="G2" s="9"/>
      <c r="H2" s="9"/>
      <c r="I2" s="10"/>
      <c r="J2" s="11"/>
    </row>
    <row r="3" spans="2:10" ht="15" customHeight="1" x14ac:dyDescent="0.3">
      <c r="B3" s="12"/>
      <c r="C3" s="72" t="s">
        <v>16</v>
      </c>
      <c r="D3" s="73"/>
      <c r="E3" s="73"/>
      <c r="F3" s="57"/>
      <c r="G3" s="58"/>
      <c r="H3" s="58"/>
      <c r="I3" s="59"/>
      <c r="J3" s="13"/>
    </row>
    <row r="4" spans="2:10" x14ac:dyDescent="0.25">
      <c r="B4" s="14"/>
      <c r="C4" s="60"/>
      <c r="D4" s="81" t="s">
        <v>14</v>
      </c>
      <c r="E4" s="93"/>
      <c r="F4" s="93"/>
      <c r="G4" s="93"/>
      <c r="H4" s="69">
        <v>25000000</v>
      </c>
      <c r="I4" s="61"/>
      <c r="J4" s="13"/>
    </row>
    <row r="5" spans="2:10" x14ac:dyDescent="0.25">
      <c r="B5" s="14"/>
      <c r="C5" s="60"/>
      <c r="D5" s="81" t="s">
        <v>15</v>
      </c>
      <c r="E5" s="82"/>
      <c r="F5" s="82"/>
      <c r="G5" s="82"/>
      <c r="H5" s="69">
        <v>13448000</v>
      </c>
      <c r="I5" s="61"/>
      <c r="J5" s="13"/>
    </row>
    <row r="6" spans="2:10" x14ac:dyDescent="0.25">
      <c r="B6" s="14"/>
      <c r="C6" s="60"/>
      <c r="D6" s="81" t="s">
        <v>18</v>
      </c>
      <c r="E6" s="82"/>
      <c r="F6" s="82"/>
      <c r="G6" s="82"/>
      <c r="H6" s="69">
        <v>6500000</v>
      </c>
      <c r="I6" s="61"/>
      <c r="J6" s="13"/>
    </row>
    <row r="7" spans="2:10" x14ac:dyDescent="0.25">
      <c r="B7" s="14"/>
      <c r="C7" s="60"/>
      <c r="D7" s="81" t="s">
        <v>6</v>
      </c>
      <c r="E7" s="94"/>
      <c r="F7" s="94"/>
      <c r="G7" s="94"/>
      <c r="H7" s="69">
        <v>450000</v>
      </c>
      <c r="I7" s="61"/>
      <c r="J7" s="13"/>
    </row>
    <row r="8" spans="2:10" x14ac:dyDescent="0.25">
      <c r="B8" s="14"/>
      <c r="C8" s="62"/>
      <c r="D8" s="79" t="s">
        <v>7</v>
      </c>
      <c r="E8" s="80"/>
      <c r="F8" s="80"/>
      <c r="G8" s="80"/>
      <c r="H8" s="70">
        <v>350000</v>
      </c>
      <c r="I8" s="63"/>
      <c r="J8" s="13"/>
    </row>
    <row r="9" spans="2:10" ht="15.75" thickBot="1" x14ac:dyDescent="0.3">
      <c r="B9" s="15"/>
      <c r="C9" s="16"/>
      <c r="D9" s="16"/>
      <c r="E9" s="16"/>
      <c r="F9" s="16"/>
      <c r="G9" s="16"/>
      <c r="H9" s="17"/>
      <c r="I9" s="18"/>
      <c r="J9" s="19"/>
    </row>
    <row r="10" spans="2:10" x14ac:dyDescent="0.25">
      <c r="B10" s="2"/>
      <c r="C10" s="3"/>
      <c r="D10" s="6"/>
      <c r="E10" s="6"/>
      <c r="F10" s="6"/>
      <c r="G10" s="3"/>
      <c r="H10" s="3"/>
      <c r="I10" s="2"/>
      <c r="J10" s="3"/>
    </row>
    <row r="11" spans="2:10" ht="15.75" thickBot="1" x14ac:dyDescent="0.3">
      <c r="D11" s="5"/>
      <c r="E11" s="5"/>
      <c r="F11" s="5"/>
    </row>
    <row r="12" spans="2:10" ht="21" customHeight="1" x14ac:dyDescent="0.35">
      <c r="B12" s="85" t="str">
        <f>IF(E12="Y","Non-General Fund Unit","General Fund Unit")</f>
        <v>Non-General Fund Unit</v>
      </c>
      <c r="C12" s="86"/>
      <c r="D12" s="86"/>
      <c r="E12" s="71" t="str">
        <f>IF($H$6/$H$5&lt;=0.5,"Y","N")</f>
        <v>Y</v>
      </c>
      <c r="F12" s="20"/>
      <c r="G12" s="21"/>
      <c r="H12" s="21"/>
      <c r="I12" s="22"/>
      <c r="J12" s="23"/>
    </row>
    <row r="13" spans="2:10" x14ac:dyDescent="0.25">
      <c r="B13" s="24"/>
      <c r="C13" s="25"/>
      <c r="D13" s="26"/>
      <c r="E13" s="26"/>
      <c r="F13" s="26"/>
      <c r="G13" s="25"/>
      <c r="H13" s="25"/>
      <c r="I13" s="27"/>
      <c r="J13" s="28"/>
    </row>
    <row r="14" spans="2:10" x14ac:dyDescent="0.25">
      <c r="B14" s="43"/>
      <c r="C14" s="74" t="s">
        <v>4</v>
      </c>
      <c r="D14" s="75"/>
      <c r="E14" s="76"/>
      <c r="F14" s="45"/>
      <c r="G14" s="46"/>
      <c r="H14" s="47"/>
      <c r="I14" s="48"/>
      <c r="J14" s="28"/>
    </row>
    <row r="15" spans="2:10" x14ac:dyDescent="0.25">
      <c r="B15" s="43"/>
      <c r="C15" s="49"/>
      <c r="D15" s="89" t="s">
        <v>17</v>
      </c>
      <c r="E15" s="90"/>
      <c r="F15" s="90"/>
      <c r="G15" s="90"/>
      <c r="H15" s="26">
        <f>$H$5*0.01</f>
        <v>134480</v>
      </c>
      <c r="I15" s="50"/>
      <c r="J15" s="68"/>
    </row>
    <row r="16" spans="2:10" x14ac:dyDescent="0.25">
      <c r="B16" s="43"/>
      <c r="C16" s="49"/>
      <c r="D16" s="91" t="str">
        <f>CONCATENATE("Maximum UFB ",IF(E12="Y","(4% of revenues)","(2% of revenues)"))</f>
        <v>Maximum UFB (4% of revenues)</v>
      </c>
      <c r="E16" s="92"/>
      <c r="F16" s="92"/>
      <c r="G16" s="92"/>
      <c r="H16" s="26">
        <f>IF($E$12="Y",$H$4*0.04,$H$4*0.02)</f>
        <v>1000000</v>
      </c>
      <c r="I16" s="50"/>
      <c r="J16" s="68"/>
    </row>
    <row r="17" spans="2:10" x14ac:dyDescent="0.25">
      <c r="B17" s="43"/>
      <c r="C17" s="49"/>
      <c r="D17" s="89" t="str">
        <f>CONCATENATE("Acceptable Projection Variance ",IF(E12="Y","(2% of unr. revenues)","(1.5% of unr. revenues)"))</f>
        <v>Acceptable Projection Variance (2% of unr. revenues)</v>
      </c>
      <c r="E17" s="90"/>
      <c r="F17" s="90"/>
      <c r="G17" s="90"/>
      <c r="H17" s="26">
        <f>IF($E$12="Y",$H$5*0.02,$H$5*0.015)</f>
        <v>268960</v>
      </c>
      <c r="I17" s="50"/>
      <c r="J17" s="68"/>
    </row>
    <row r="18" spans="2:10" x14ac:dyDescent="0.25">
      <c r="B18" s="44"/>
      <c r="C18" s="74" t="s">
        <v>12</v>
      </c>
      <c r="D18" s="75"/>
      <c r="E18" s="76"/>
      <c r="F18" s="45"/>
      <c r="G18" s="46"/>
      <c r="H18" s="47"/>
      <c r="I18" s="48"/>
      <c r="J18" s="28"/>
    </row>
    <row r="19" spans="2:10" x14ac:dyDescent="0.25">
      <c r="B19" s="43"/>
      <c r="C19" s="49"/>
      <c r="D19" s="89" t="s">
        <v>8</v>
      </c>
      <c r="E19" s="90"/>
      <c r="F19" s="90"/>
      <c r="G19" s="90"/>
      <c r="H19" s="29">
        <f>H7</f>
        <v>450000</v>
      </c>
      <c r="I19" s="53"/>
      <c r="J19" s="28"/>
    </row>
    <row r="20" spans="2:10" x14ac:dyDescent="0.25">
      <c r="B20" s="43"/>
      <c r="C20" s="49"/>
      <c r="D20" s="89" t="s">
        <v>9</v>
      </c>
      <c r="E20" s="90"/>
      <c r="F20" s="90"/>
      <c r="G20" s="90"/>
      <c r="H20" s="29">
        <f>H8</f>
        <v>350000</v>
      </c>
      <c r="I20" s="53"/>
      <c r="J20" s="28"/>
    </row>
    <row r="21" spans="2:10" x14ac:dyDescent="0.25">
      <c r="B21" s="43"/>
      <c r="C21" s="49"/>
      <c r="D21" s="89" t="s">
        <v>10</v>
      </c>
      <c r="E21" s="90"/>
      <c r="F21" s="90"/>
      <c r="G21" s="90"/>
      <c r="H21" s="29">
        <f>H20-H19</f>
        <v>-100000</v>
      </c>
      <c r="I21" s="53"/>
      <c r="J21" s="28"/>
    </row>
    <row r="22" spans="2:10" x14ac:dyDescent="0.25">
      <c r="B22" s="43"/>
      <c r="C22" s="51"/>
      <c r="D22" s="95" t="s">
        <v>11</v>
      </c>
      <c r="E22" s="96"/>
      <c r="F22" s="96"/>
      <c r="G22" s="96"/>
      <c r="H22" s="54">
        <f>IF(H20&lt;=0,(ABS(H20)+H15)*-1,IF(H20&lt;=H15,H20-H15,IF(H20&gt;=H16,H20-H16,0)))</f>
        <v>0</v>
      </c>
      <c r="I22" s="52"/>
      <c r="J22" s="28"/>
    </row>
    <row r="23" spans="2:10" x14ac:dyDescent="0.25">
      <c r="B23" s="44"/>
      <c r="C23" s="74" t="s">
        <v>2</v>
      </c>
      <c r="D23" s="75"/>
      <c r="E23" s="76"/>
      <c r="F23" s="41"/>
      <c r="G23" s="42"/>
      <c r="H23" s="25"/>
      <c r="I23" s="53"/>
      <c r="J23" s="28"/>
    </row>
    <row r="24" spans="2:10" x14ac:dyDescent="0.25">
      <c r="B24" s="44"/>
      <c r="C24" s="49"/>
      <c r="D24" s="97" t="s">
        <v>0</v>
      </c>
      <c r="E24" s="90"/>
      <c r="F24" s="90"/>
      <c r="G24" s="90"/>
      <c r="H24" s="29">
        <f>ABS(H21)</f>
        <v>100000</v>
      </c>
      <c r="I24" s="53"/>
      <c r="J24" s="28"/>
    </row>
    <row r="25" spans="2:10" x14ac:dyDescent="0.25">
      <c r="B25" s="43"/>
      <c r="C25" s="49"/>
      <c r="D25" s="89" t="s">
        <v>5</v>
      </c>
      <c r="E25" s="90"/>
      <c r="F25" s="90"/>
      <c r="G25" s="90"/>
      <c r="H25" s="26">
        <f>IF(H24&gt;H17,H24-H17,0)</f>
        <v>0</v>
      </c>
      <c r="I25" s="53"/>
      <c r="J25" s="28"/>
    </row>
    <row r="26" spans="2:10" x14ac:dyDescent="0.25">
      <c r="B26" s="43"/>
      <c r="C26" s="77" t="s">
        <v>3</v>
      </c>
      <c r="D26" s="78"/>
      <c r="E26" s="78"/>
      <c r="F26" s="65"/>
      <c r="G26" s="64"/>
      <c r="H26" s="66">
        <f>IF(H20&lt;=0,0,IF(ABS(H25)&gt;0,H20*0.5,IF(H22&gt;0,H22*0.8,0)))</f>
        <v>0</v>
      </c>
      <c r="I26" s="67"/>
      <c r="J26" s="28"/>
    </row>
    <row r="27" spans="2:10" x14ac:dyDescent="0.25">
      <c r="B27" s="43"/>
      <c r="C27" s="83" t="s">
        <v>13</v>
      </c>
      <c r="D27" s="84"/>
      <c r="E27" s="84"/>
      <c r="F27" s="55"/>
      <c r="G27" s="55"/>
      <c r="H27" s="56">
        <f>IF(H20&lt;=0,0,H20-H26)</f>
        <v>350000</v>
      </c>
      <c r="I27" s="52"/>
      <c r="J27" s="28"/>
    </row>
    <row r="28" spans="2:10" ht="15.75" thickBot="1" x14ac:dyDescent="0.3">
      <c r="B28" s="30"/>
      <c r="C28" s="31"/>
      <c r="D28" s="31"/>
      <c r="E28" s="32"/>
      <c r="F28" s="32"/>
      <c r="G28" s="33"/>
      <c r="H28" s="34"/>
      <c r="I28" s="35"/>
      <c r="J28" s="36"/>
    </row>
    <row r="29" spans="2:10" s="40" customFormat="1" x14ac:dyDescent="0.25">
      <c r="B29" s="37"/>
      <c r="C29" s="4"/>
      <c r="D29" s="4"/>
      <c r="E29" s="38"/>
      <c r="F29" s="38"/>
      <c r="G29" s="39"/>
      <c r="H29" s="7"/>
      <c r="I29" s="37"/>
      <c r="J29" s="4"/>
    </row>
    <row r="30" spans="2:10" s="40" customFormat="1" x14ac:dyDescent="0.25">
      <c r="B30" s="37"/>
      <c r="C30" s="4"/>
      <c r="D30" s="4"/>
      <c r="E30" s="38"/>
      <c r="F30" s="38"/>
      <c r="G30" s="39"/>
      <c r="H30" s="7"/>
      <c r="I30" s="37"/>
      <c r="J30" s="4"/>
    </row>
    <row r="31" spans="2:10" s="40" customFormat="1" x14ac:dyDescent="0.25">
      <c r="B31" s="37"/>
      <c r="C31" s="4"/>
      <c r="D31" s="4"/>
      <c r="E31" s="38"/>
      <c r="F31" s="38"/>
      <c r="G31" s="39"/>
      <c r="H31" s="7"/>
      <c r="I31" s="37"/>
      <c r="J31" s="4"/>
    </row>
    <row r="32" spans="2:10" s="40" customFormat="1" x14ac:dyDescent="0.25">
      <c r="B32" s="37"/>
      <c r="C32" s="4"/>
      <c r="D32" s="4"/>
      <c r="E32" s="38"/>
      <c r="F32" s="38"/>
      <c r="G32" s="39"/>
      <c r="H32" s="7"/>
      <c r="I32" s="37"/>
      <c r="J32" s="4"/>
    </row>
    <row r="33" spans="2:10" s="40" customFormat="1" x14ac:dyDescent="0.25">
      <c r="B33" s="37"/>
      <c r="C33" s="4"/>
      <c r="D33" s="4"/>
      <c r="E33" s="38"/>
      <c r="F33" s="38"/>
      <c r="G33" s="39"/>
      <c r="H33" s="7"/>
      <c r="I33" s="37"/>
      <c r="J33" s="4"/>
    </row>
    <row r="34" spans="2:10" s="40" customFormat="1" x14ac:dyDescent="0.25">
      <c r="B34" s="37"/>
      <c r="C34" s="4"/>
      <c r="D34" s="4"/>
      <c r="E34" s="38"/>
      <c r="F34" s="38"/>
      <c r="G34" s="39"/>
      <c r="H34" s="7"/>
      <c r="I34" s="37"/>
      <c r="J34" s="4"/>
    </row>
    <row r="35" spans="2:10" s="40" customFormat="1" x14ac:dyDescent="0.25">
      <c r="B35" s="37"/>
      <c r="C35" s="4"/>
      <c r="D35" s="4"/>
      <c r="E35" s="38"/>
      <c r="F35" s="38"/>
      <c r="G35" s="39"/>
      <c r="H35" s="7"/>
      <c r="I35" s="37"/>
      <c r="J35" s="4"/>
    </row>
    <row r="36" spans="2:10" s="40" customFormat="1" x14ac:dyDescent="0.25">
      <c r="B36" s="37"/>
      <c r="C36" s="4"/>
      <c r="D36" s="4"/>
      <c r="E36" s="38"/>
      <c r="F36" s="38"/>
      <c r="G36" s="39"/>
      <c r="H36" s="7"/>
      <c r="I36" s="37"/>
      <c r="J36" s="4"/>
    </row>
    <row r="37" spans="2:10" s="40" customFormat="1" x14ac:dyDescent="0.25">
      <c r="B37" s="37"/>
      <c r="C37" s="4"/>
      <c r="D37" s="4"/>
      <c r="E37" s="38"/>
      <c r="F37" s="38"/>
      <c r="G37" s="39"/>
      <c r="H37" s="7"/>
      <c r="I37" s="37"/>
      <c r="J37" s="4"/>
    </row>
  </sheetData>
  <mergeCells count="22">
    <mergeCell ref="C27:E27"/>
    <mergeCell ref="B12:D12"/>
    <mergeCell ref="B2:C2"/>
    <mergeCell ref="D15:G15"/>
    <mergeCell ref="D17:G17"/>
    <mergeCell ref="D19:G19"/>
    <mergeCell ref="D16:G16"/>
    <mergeCell ref="D4:G4"/>
    <mergeCell ref="D7:G7"/>
    <mergeCell ref="D25:G25"/>
    <mergeCell ref="D20:G20"/>
    <mergeCell ref="D21:G21"/>
    <mergeCell ref="D22:G22"/>
    <mergeCell ref="D24:G24"/>
    <mergeCell ref="D5:G5"/>
    <mergeCell ref="C3:E3"/>
    <mergeCell ref="C14:E14"/>
    <mergeCell ref="C18:E18"/>
    <mergeCell ref="C23:E23"/>
    <mergeCell ref="C26:E26"/>
    <mergeCell ref="D8:G8"/>
    <mergeCell ref="D6:G6"/>
  </mergeCells>
  <printOptions horizontalCentered="1"/>
  <pageMargins left="0.45" right="0.45" top="1" bottom="1" header="0.3" footer="0.3"/>
  <pageSetup orientation="portrait" cellComments="atEnd" r:id="rId1"/>
  <headerFooter>
    <oddHeader>&amp;C&amp;"-,Bold"&amp;16Unreserved Fund Balance (UFB) Estimator</oddHeader>
    <oddFooter>&amp;C&amp;D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sqref="A1:K43"/>
    </sheetView>
  </sheetViews>
  <sheetFormatPr defaultRowHeight="15" x14ac:dyDescent="0.25"/>
  <sheetData>
    <row r="1" spans="1:11" x14ac:dyDescent="0.25">
      <c r="A1" s="98" t="s">
        <v>19</v>
      </c>
      <c r="B1" s="98"/>
      <c r="C1" s="98"/>
      <c r="D1" s="98"/>
      <c r="E1" s="98"/>
      <c r="F1" s="98"/>
      <c r="G1" s="98"/>
      <c r="H1" s="98"/>
      <c r="I1" s="98"/>
      <c r="J1" s="98"/>
      <c r="K1" s="98"/>
    </row>
    <row r="2" spans="1:11" x14ac:dyDescent="0.25">
      <c r="A2" s="98"/>
      <c r="B2" s="98"/>
      <c r="C2" s="98"/>
      <c r="D2" s="98"/>
      <c r="E2" s="98"/>
      <c r="F2" s="98"/>
      <c r="G2" s="98"/>
      <c r="H2" s="98"/>
      <c r="I2" s="98"/>
      <c r="J2" s="98"/>
      <c r="K2" s="98"/>
    </row>
    <row r="3" spans="1:11" x14ac:dyDescent="0.25">
      <c r="A3" s="98"/>
      <c r="B3" s="98"/>
      <c r="C3" s="98"/>
      <c r="D3" s="98"/>
      <c r="E3" s="98"/>
      <c r="F3" s="98"/>
      <c r="G3" s="98"/>
      <c r="H3" s="98"/>
      <c r="I3" s="98"/>
      <c r="J3" s="98"/>
      <c r="K3" s="98"/>
    </row>
    <row r="4" spans="1:11" x14ac:dyDescent="0.25">
      <c r="A4" s="98"/>
      <c r="B4" s="98"/>
      <c r="C4" s="98"/>
      <c r="D4" s="98"/>
      <c r="E4" s="98"/>
      <c r="F4" s="98"/>
      <c r="G4" s="98"/>
      <c r="H4" s="98"/>
      <c r="I4" s="98"/>
      <c r="J4" s="98"/>
      <c r="K4" s="98"/>
    </row>
    <row r="5" spans="1:11" x14ac:dyDescent="0.25">
      <c r="A5" s="98"/>
      <c r="B5" s="98"/>
      <c r="C5" s="98"/>
      <c r="D5" s="98"/>
      <c r="E5" s="98"/>
      <c r="F5" s="98"/>
      <c r="G5" s="98"/>
      <c r="H5" s="98"/>
      <c r="I5" s="98"/>
      <c r="J5" s="98"/>
      <c r="K5" s="98"/>
    </row>
    <row r="6" spans="1:11" x14ac:dyDescent="0.25">
      <c r="A6" s="98"/>
      <c r="B6" s="98"/>
      <c r="C6" s="98"/>
      <c r="D6" s="98"/>
      <c r="E6" s="98"/>
      <c r="F6" s="98"/>
      <c r="G6" s="98"/>
      <c r="H6" s="98"/>
      <c r="I6" s="98"/>
      <c r="J6" s="98"/>
      <c r="K6" s="98"/>
    </row>
    <row r="7" spans="1:11" x14ac:dyDescent="0.25">
      <c r="A7" s="98"/>
      <c r="B7" s="98"/>
      <c r="C7" s="98"/>
      <c r="D7" s="98"/>
      <c r="E7" s="98"/>
      <c r="F7" s="98"/>
      <c r="G7" s="98"/>
      <c r="H7" s="98"/>
      <c r="I7" s="98"/>
      <c r="J7" s="98"/>
      <c r="K7" s="98"/>
    </row>
    <row r="8" spans="1:11" x14ac:dyDescent="0.25">
      <c r="A8" s="98"/>
      <c r="B8" s="98"/>
      <c r="C8" s="98"/>
      <c r="D8" s="98"/>
      <c r="E8" s="98"/>
      <c r="F8" s="98"/>
      <c r="G8" s="98"/>
      <c r="H8" s="98"/>
      <c r="I8" s="98"/>
      <c r="J8" s="98"/>
      <c r="K8" s="98"/>
    </row>
    <row r="9" spans="1:11" x14ac:dyDescent="0.25">
      <c r="A9" s="98"/>
      <c r="B9" s="98"/>
      <c r="C9" s="98"/>
      <c r="D9" s="98"/>
      <c r="E9" s="98"/>
      <c r="F9" s="98"/>
      <c r="G9" s="98"/>
      <c r="H9" s="98"/>
      <c r="I9" s="98"/>
      <c r="J9" s="98"/>
      <c r="K9" s="98"/>
    </row>
    <row r="10" spans="1:11" x14ac:dyDescent="0.25">
      <c r="A10" s="98"/>
      <c r="B10" s="98"/>
      <c r="C10" s="98"/>
      <c r="D10" s="98"/>
      <c r="E10" s="98"/>
      <c r="F10" s="98"/>
      <c r="G10" s="98"/>
      <c r="H10" s="98"/>
      <c r="I10" s="98"/>
      <c r="J10" s="98"/>
      <c r="K10" s="98"/>
    </row>
    <row r="11" spans="1:11" x14ac:dyDescent="0.25">
      <c r="A11" s="98"/>
      <c r="B11" s="98"/>
      <c r="C11" s="98"/>
      <c r="D11" s="98"/>
      <c r="E11" s="98"/>
      <c r="F11" s="98"/>
      <c r="G11" s="98"/>
      <c r="H11" s="98"/>
      <c r="I11" s="98"/>
      <c r="J11" s="98"/>
      <c r="K11" s="98"/>
    </row>
    <row r="12" spans="1:11" x14ac:dyDescent="0.25">
      <c r="A12" s="98"/>
      <c r="B12" s="98"/>
      <c r="C12" s="98"/>
      <c r="D12" s="98"/>
      <c r="E12" s="98"/>
      <c r="F12" s="98"/>
      <c r="G12" s="98"/>
      <c r="H12" s="98"/>
      <c r="I12" s="98"/>
      <c r="J12" s="98"/>
      <c r="K12" s="98"/>
    </row>
    <row r="13" spans="1:11" x14ac:dyDescent="0.25">
      <c r="A13" s="98"/>
      <c r="B13" s="98"/>
      <c r="C13" s="98"/>
      <c r="D13" s="98"/>
      <c r="E13" s="98"/>
      <c r="F13" s="98"/>
      <c r="G13" s="98"/>
      <c r="H13" s="98"/>
      <c r="I13" s="98"/>
      <c r="J13" s="98"/>
      <c r="K13" s="98"/>
    </row>
    <row r="14" spans="1:11" x14ac:dyDescent="0.25">
      <c r="A14" s="98"/>
      <c r="B14" s="98"/>
      <c r="C14" s="98"/>
      <c r="D14" s="98"/>
      <c r="E14" s="98"/>
      <c r="F14" s="98"/>
      <c r="G14" s="98"/>
      <c r="H14" s="98"/>
      <c r="I14" s="98"/>
      <c r="J14" s="98"/>
      <c r="K14" s="98"/>
    </row>
    <row r="15" spans="1:11" x14ac:dyDescent="0.25">
      <c r="A15" s="98"/>
      <c r="B15" s="98"/>
      <c r="C15" s="98"/>
      <c r="D15" s="98"/>
      <c r="E15" s="98"/>
      <c r="F15" s="98"/>
      <c r="G15" s="98"/>
      <c r="H15" s="98"/>
      <c r="I15" s="98"/>
      <c r="J15" s="98"/>
      <c r="K15" s="98"/>
    </row>
    <row r="16" spans="1:11" x14ac:dyDescent="0.25">
      <c r="A16" s="98"/>
      <c r="B16" s="98"/>
      <c r="C16" s="98"/>
      <c r="D16" s="98"/>
      <c r="E16" s="98"/>
      <c r="F16" s="98"/>
      <c r="G16" s="98"/>
      <c r="H16" s="98"/>
      <c r="I16" s="98"/>
      <c r="J16" s="98"/>
      <c r="K16" s="98"/>
    </row>
    <row r="17" spans="1:11" x14ac:dyDescent="0.25">
      <c r="A17" s="98"/>
      <c r="B17" s="98"/>
      <c r="C17" s="98"/>
      <c r="D17" s="98"/>
      <c r="E17" s="98"/>
      <c r="F17" s="98"/>
      <c r="G17" s="98"/>
      <c r="H17" s="98"/>
      <c r="I17" s="98"/>
      <c r="J17" s="98"/>
      <c r="K17" s="98"/>
    </row>
    <row r="18" spans="1:11" x14ac:dyDescent="0.25">
      <c r="A18" s="98"/>
      <c r="B18" s="98"/>
      <c r="C18" s="98"/>
      <c r="D18" s="98"/>
      <c r="E18" s="98"/>
      <c r="F18" s="98"/>
      <c r="G18" s="98"/>
      <c r="H18" s="98"/>
      <c r="I18" s="98"/>
      <c r="J18" s="98"/>
      <c r="K18" s="98"/>
    </row>
    <row r="19" spans="1:11" x14ac:dyDescent="0.25">
      <c r="A19" s="98"/>
      <c r="B19" s="98"/>
      <c r="C19" s="98"/>
      <c r="D19" s="98"/>
      <c r="E19" s="98"/>
      <c r="F19" s="98"/>
      <c r="G19" s="98"/>
      <c r="H19" s="98"/>
      <c r="I19" s="98"/>
      <c r="J19" s="98"/>
      <c r="K19" s="98"/>
    </row>
    <row r="20" spans="1:11" x14ac:dyDescent="0.25">
      <c r="A20" s="98"/>
      <c r="B20" s="98"/>
      <c r="C20" s="98"/>
      <c r="D20" s="98"/>
      <c r="E20" s="98"/>
      <c r="F20" s="98"/>
      <c r="G20" s="98"/>
      <c r="H20" s="98"/>
      <c r="I20" s="98"/>
      <c r="J20" s="98"/>
      <c r="K20" s="98"/>
    </row>
    <row r="21" spans="1:11" x14ac:dyDescent="0.25">
      <c r="A21" s="98"/>
      <c r="B21" s="98"/>
      <c r="C21" s="98"/>
      <c r="D21" s="98"/>
      <c r="E21" s="98"/>
      <c r="F21" s="98"/>
      <c r="G21" s="98"/>
      <c r="H21" s="98"/>
      <c r="I21" s="98"/>
      <c r="J21" s="98"/>
      <c r="K21" s="98"/>
    </row>
    <row r="22" spans="1:11" x14ac:dyDescent="0.25">
      <c r="A22" s="98"/>
      <c r="B22" s="98"/>
      <c r="C22" s="98"/>
      <c r="D22" s="98"/>
      <c r="E22" s="98"/>
      <c r="F22" s="98"/>
      <c r="G22" s="98"/>
      <c r="H22" s="98"/>
      <c r="I22" s="98"/>
      <c r="J22" s="98"/>
      <c r="K22" s="98"/>
    </row>
    <row r="23" spans="1:11" x14ac:dyDescent="0.25">
      <c r="A23" s="98"/>
      <c r="B23" s="98"/>
      <c r="C23" s="98"/>
      <c r="D23" s="98"/>
      <c r="E23" s="98"/>
      <c r="F23" s="98"/>
      <c r="G23" s="98"/>
      <c r="H23" s="98"/>
      <c r="I23" s="98"/>
      <c r="J23" s="98"/>
      <c r="K23" s="98"/>
    </row>
    <row r="24" spans="1:11" x14ac:dyDescent="0.25">
      <c r="A24" s="98"/>
      <c r="B24" s="98"/>
      <c r="C24" s="98"/>
      <c r="D24" s="98"/>
      <c r="E24" s="98"/>
      <c r="F24" s="98"/>
      <c r="G24" s="98"/>
      <c r="H24" s="98"/>
      <c r="I24" s="98"/>
      <c r="J24" s="98"/>
      <c r="K24" s="98"/>
    </row>
    <row r="25" spans="1:11" x14ac:dyDescent="0.25">
      <c r="A25" s="98"/>
      <c r="B25" s="98"/>
      <c r="C25" s="98"/>
      <c r="D25" s="98"/>
      <c r="E25" s="98"/>
      <c r="F25" s="98"/>
      <c r="G25" s="98"/>
      <c r="H25" s="98"/>
      <c r="I25" s="98"/>
      <c r="J25" s="98"/>
      <c r="K25" s="98"/>
    </row>
    <row r="26" spans="1:11" x14ac:dyDescent="0.25">
      <c r="A26" s="98"/>
      <c r="B26" s="98"/>
      <c r="C26" s="98"/>
      <c r="D26" s="98"/>
      <c r="E26" s="98"/>
      <c r="F26" s="98"/>
      <c r="G26" s="98"/>
      <c r="H26" s="98"/>
      <c r="I26" s="98"/>
      <c r="J26" s="98"/>
      <c r="K26" s="98"/>
    </row>
    <row r="27" spans="1:11" x14ac:dyDescent="0.25">
      <c r="A27" s="98"/>
      <c r="B27" s="98"/>
      <c r="C27" s="98"/>
      <c r="D27" s="98"/>
      <c r="E27" s="98"/>
      <c r="F27" s="98"/>
      <c r="G27" s="98"/>
      <c r="H27" s="98"/>
      <c r="I27" s="98"/>
      <c r="J27" s="98"/>
      <c r="K27" s="98"/>
    </row>
    <row r="28" spans="1:11" x14ac:dyDescent="0.25">
      <c r="A28" s="98"/>
      <c r="B28" s="98"/>
      <c r="C28" s="98"/>
      <c r="D28" s="98"/>
      <c r="E28" s="98"/>
      <c r="F28" s="98"/>
      <c r="G28" s="98"/>
      <c r="H28" s="98"/>
      <c r="I28" s="98"/>
      <c r="J28" s="98"/>
      <c r="K28" s="98"/>
    </row>
    <row r="29" spans="1:11" x14ac:dyDescent="0.25">
      <c r="A29" s="98"/>
      <c r="B29" s="98"/>
      <c r="C29" s="98"/>
      <c r="D29" s="98"/>
      <c r="E29" s="98"/>
      <c r="F29" s="98"/>
      <c r="G29" s="98"/>
      <c r="H29" s="98"/>
      <c r="I29" s="98"/>
      <c r="J29" s="98"/>
      <c r="K29" s="98"/>
    </row>
    <row r="30" spans="1:11" x14ac:dyDescent="0.25">
      <c r="A30" s="98"/>
      <c r="B30" s="98"/>
      <c r="C30" s="98"/>
      <c r="D30" s="98"/>
      <c r="E30" s="98"/>
      <c r="F30" s="98"/>
      <c r="G30" s="98"/>
      <c r="H30" s="98"/>
      <c r="I30" s="98"/>
      <c r="J30" s="98"/>
      <c r="K30" s="98"/>
    </row>
    <row r="31" spans="1:11" x14ac:dyDescent="0.25">
      <c r="A31" s="98"/>
      <c r="B31" s="98"/>
      <c r="C31" s="98"/>
      <c r="D31" s="98"/>
      <c r="E31" s="98"/>
      <c r="F31" s="98"/>
      <c r="G31" s="98"/>
      <c r="H31" s="98"/>
      <c r="I31" s="98"/>
      <c r="J31" s="98"/>
      <c r="K31" s="98"/>
    </row>
    <row r="32" spans="1:11" x14ac:dyDescent="0.25">
      <c r="A32" s="98"/>
      <c r="B32" s="98"/>
      <c r="C32" s="98"/>
      <c r="D32" s="98"/>
      <c r="E32" s="98"/>
      <c r="F32" s="98"/>
      <c r="G32" s="98"/>
      <c r="H32" s="98"/>
      <c r="I32" s="98"/>
      <c r="J32" s="98"/>
      <c r="K32" s="98"/>
    </row>
    <row r="33" spans="1:11" x14ac:dyDescent="0.25">
      <c r="A33" s="98"/>
      <c r="B33" s="98"/>
      <c r="C33" s="98"/>
      <c r="D33" s="98"/>
      <c r="E33" s="98"/>
      <c r="F33" s="98"/>
      <c r="G33" s="98"/>
      <c r="H33" s="98"/>
      <c r="I33" s="98"/>
      <c r="J33" s="98"/>
      <c r="K33" s="98"/>
    </row>
    <row r="34" spans="1:11" x14ac:dyDescent="0.25">
      <c r="A34" s="98"/>
      <c r="B34" s="98"/>
      <c r="C34" s="98"/>
      <c r="D34" s="98"/>
      <c r="E34" s="98"/>
      <c r="F34" s="98"/>
      <c r="G34" s="98"/>
      <c r="H34" s="98"/>
      <c r="I34" s="98"/>
      <c r="J34" s="98"/>
      <c r="K34" s="98"/>
    </row>
    <row r="35" spans="1:11" x14ac:dyDescent="0.25">
      <c r="A35" s="98"/>
      <c r="B35" s="98"/>
      <c r="C35" s="98"/>
      <c r="D35" s="98"/>
      <c r="E35" s="98"/>
      <c r="F35" s="98"/>
      <c r="G35" s="98"/>
      <c r="H35" s="98"/>
      <c r="I35" s="98"/>
      <c r="J35" s="98"/>
      <c r="K35" s="98"/>
    </row>
    <row r="36" spans="1:11" x14ac:dyDescent="0.25">
      <c r="A36" s="98"/>
      <c r="B36" s="98"/>
      <c r="C36" s="98"/>
      <c r="D36" s="98"/>
      <c r="E36" s="98"/>
      <c r="F36" s="98"/>
      <c r="G36" s="98"/>
      <c r="H36" s="98"/>
      <c r="I36" s="98"/>
      <c r="J36" s="98"/>
      <c r="K36" s="98"/>
    </row>
    <row r="37" spans="1:11" x14ac:dyDescent="0.25">
      <c r="A37" s="98"/>
      <c r="B37" s="98"/>
      <c r="C37" s="98"/>
      <c r="D37" s="98"/>
      <c r="E37" s="98"/>
      <c r="F37" s="98"/>
      <c r="G37" s="98"/>
      <c r="H37" s="98"/>
      <c r="I37" s="98"/>
      <c r="J37" s="98"/>
      <c r="K37" s="98"/>
    </row>
    <row r="38" spans="1:11" x14ac:dyDescent="0.25">
      <c r="A38" s="98"/>
      <c r="B38" s="98"/>
      <c r="C38" s="98"/>
      <c r="D38" s="98"/>
      <c r="E38" s="98"/>
      <c r="F38" s="98"/>
      <c r="G38" s="98"/>
      <c r="H38" s="98"/>
      <c r="I38" s="98"/>
      <c r="J38" s="98"/>
      <c r="K38" s="98"/>
    </row>
    <row r="39" spans="1:11" x14ac:dyDescent="0.25">
      <c r="A39" s="98"/>
      <c r="B39" s="98"/>
      <c r="C39" s="98"/>
      <c r="D39" s="98"/>
      <c r="E39" s="98"/>
      <c r="F39" s="98"/>
      <c r="G39" s="98"/>
      <c r="H39" s="98"/>
      <c r="I39" s="98"/>
      <c r="J39" s="98"/>
      <c r="K39" s="98"/>
    </row>
    <row r="40" spans="1:11" x14ac:dyDescent="0.25">
      <c r="A40" s="98"/>
      <c r="B40" s="98"/>
      <c r="C40" s="98"/>
      <c r="D40" s="98"/>
      <c r="E40" s="98"/>
      <c r="F40" s="98"/>
      <c r="G40" s="98"/>
      <c r="H40" s="98"/>
      <c r="I40" s="98"/>
      <c r="J40" s="98"/>
      <c r="K40" s="98"/>
    </row>
    <row r="41" spans="1:11" x14ac:dyDescent="0.25">
      <c r="A41" s="98"/>
      <c r="B41" s="98"/>
      <c r="C41" s="98"/>
      <c r="D41" s="98"/>
      <c r="E41" s="98"/>
      <c r="F41" s="98"/>
      <c r="G41" s="98"/>
      <c r="H41" s="98"/>
      <c r="I41" s="98"/>
      <c r="J41" s="98"/>
      <c r="K41" s="98"/>
    </row>
    <row r="42" spans="1:11" x14ac:dyDescent="0.25">
      <c r="A42" s="98"/>
      <c r="B42" s="98"/>
      <c r="C42" s="98"/>
      <c r="D42" s="98"/>
      <c r="E42" s="98"/>
      <c r="F42" s="98"/>
      <c r="G42" s="98"/>
      <c r="H42" s="98"/>
      <c r="I42" s="98"/>
      <c r="J42" s="98"/>
      <c r="K42" s="98"/>
    </row>
    <row r="43" spans="1:11" ht="92.25" customHeight="1" x14ac:dyDescent="0.25">
      <c r="A43" s="98"/>
      <c r="B43" s="98"/>
      <c r="C43" s="98"/>
      <c r="D43" s="98"/>
      <c r="E43" s="98"/>
      <c r="F43" s="98"/>
      <c r="G43" s="98"/>
      <c r="H43" s="98"/>
      <c r="I43" s="98"/>
      <c r="J43" s="98"/>
      <c r="K43" s="98"/>
    </row>
  </sheetData>
  <mergeCells count="1">
    <mergeCell ref="A1:K43"/>
  </mergeCells>
  <pageMargins left="0.25" right="0.25" top="0.7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UFB Calc</vt:lpstr>
      <vt:lpstr>CF Mgmt Principles</vt:lpstr>
      <vt:lpstr>'UFB Calc'!Print_Area</vt:lpstr>
    </vt:vector>
  </TitlesOfParts>
  <Company>OIT User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fnsjr</dc:creator>
  <cp:lastModifiedBy>Lynn A Wrightsman</cp:lastModifiedBy>
  <cp:lastPrinted>2017-12-05T20:57:59Z</cp:lastPrinted>
  <dcterms:created xsi:type="dcterms:W3CDTF">2008-12-08T22:15:44Z</dcterms:created>
  <dcterms:modified xsi:type="dcterms:W3CDTF">2018-05-24T21:03:09Z</dcterms:modified>
</cp:coreProperties>
</file>