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codeName="ThisWorkbook"/>
  <mc:AlternateContent xmlns:mc="http://schemas.openxmlformats.org/markup-compatibility/2006">
    <mc:Choice Requires="x15">
      <x15ac:absPath xmlns:x15ac="http://schemas.microsoft.com/office/spreadsheetml/2010/11/ac" url="L:\Shared\FY21\FY21 Reimbursable Services Agreements\"/>
    </mc:Choice>
  </mc:AlternateContent>
  <bookViews>
    <workbookView xWindow="0" yWindow="0" windowWidth="18288" windowHeight="8532" activeTab="1"/>
  </bookViews>
  <sheets>
    <sheet name="Hints and Routing" sheetId="5" r:id="rId1"/>
    <sheet name="Entry Form" sheetId="3" r:id="rId2"/>
    <sheet name="Printable RSA" sheetId="1" r:id="rId3"/>
    <sheet name="Lookup" sheetId="2" state="hidden" r:id="rId4"/>
    <sheet name="Myron's memo on multi approp" sheetId="4" r:id="rId5"/>
  </sheets>
  <definedNames>
    <definedName name="_xlnm._FilterDatabase" localSheetId="3" hidden="1">Lookup!$T$1:$Y$9504</definedName>
    <definedName name="FundSelect" comment="Select variety of fund-related attributes from a lookup array.">Lookup!$N:$R</definedName>
    <definedName name="OrgSelect" comment="Select variety of org-related attributes from a lookup array.">Lookup!$T:$Y</definedName>
    <definedName name="_xlnm.Print_Area" localSheetId="1">'Entry Form'!$A$1:$H$21</definedName>
    <definedName name="_xlnm.Print_Area" localSheetId="2">'Printable RSA'!$A$1:$X$71</definedName>
    <definedName name="Rev_Type" comment="Choose revenue type as inter-agency or intra-agency based on Payment Process selection.">Lookup!$K$1:$L$2</definedName>
    <definedName name="RSA_Lookup" comment="Select variety of RSA attributes from a lookup array.">Lookup!$A$2:$I$22</definedName>
    <definedName name="Z_A70421E0_E84B_11D2_A56A_0008C7721360_.wvu.PrintArea" localSheetId="2" hidden="1">'Printable RSA'!$A$1:$X$71</definedName>
  </definedNames>
  <calcPr calcId="152511"/>
</workbook>
</file>

<file path=xl/calcChain.xml><?xml version="1.0" encoding="utf-8"?>
<calcChain xmlns="http://schemas.openxmlformats.org/spreadsheetml/2006/main">
  <c r="S54" i="1" l="1"/>
  <c r="Q14" i="1" l="1"/>
  <c r="F14" i="1"/>
  <c r="M60" i="1"/>
  <c r="G60" i="1"/>
  <c r="E60" i="1"/>
  <c r="F53" i="1"/>
  <c r="D53" i="1"/>
  <c r="AB53" i="1"/>
  <c r="F52" i="1"/>
  <c r="D52" i="1"/>
  <c r="S45" i="1"/>
  <c r="P45" i="1"/>
  <c r="L45" i="1"/>
  <c r="V22" i="1"/>
  <c r="O22" i="1"/>
  <c r="G10" i="1"/>
  <c r="H54" i="1" l="1"/>
  <c r="F32" i="1"/>
  <c r="F37" i="1" s="1"/>
  <c r="P1" i="1"/>
  <c r="F18" i="3" s="1"/>
  <c r="O1" i="1"/>
  <c r="F17" i="3" s="1"/>
  <c r="W13" i="1"/>
  <c r="V13" i="1"/>
  <c r="U13" i="1"/>
  <c r="T13" i="1"/>
  <c r="S13" i="1"/>
  <c r="R13" i="1"/>
  <c r="Q13" i="1"/>
  <c r="P13" i="1"/>
  <c r="O13" i="1"/>
  <c r="N13" i="1"/>
  <c r="M13" i="1"/>
  <c r="L13" i="1"/>
  <c r="K13" i="1"/>
  <c r="J13" i="1"/>
  <c r="I13" i="1"/>
  <c r="H13" i="1"/>
  <c r="G13" i="1"/>
  <c r="F13" i="1"/>
  <c r="E13" i="1"/>
  <c r="D13" i="1"/>
  <c r="C13" i="1"/>
  <c r="B13" i="1"/>
  <c r="U30" i="1"/>
  <c r="U31" i="1"/>
  <c r="U33" i="1"/>
  <c r="U34" i="1"/>
  <c r="U35" i="1"/>
  <c r="U36" i="1"/>
  <c r="P37" i="1"/>
  <c r="K37" i="1"/>
  <c r="G7" i="1" l="1"/>
  <c r="G45" i="1"/>
  <c r="S52" i="1"/>
  <c r="K66" i="1"/>
  <c r="A7" i="1"/>
  <c r="N7" i="1"/>
  <c r="N9" i="1"/>
  <c r="I60" i="1"/>
  <c r="G9" i="1"/>
  <c r="A9" i="1"/>
  <c r="B60" i="1"/>
  <c r="K68" i="1"/>
  <c r="U32" i="1"/>
  <c r="U37" i="1" s="1"/>
</calcChain>
</file>

<file path=xl/comments1.xml><?xml version="1.0" encoding="utf-8"?>
<comments xmlns="http://schemas.openxmlformats.org/spreadsheetml/2006/main">
  <authors>
    <author>cnesgoda</author>
  </authors>
  <commentList>
    <comment ref="F52" authorId="0" shapeId="0">
      <text>
        <r>
          <rPr>
            <sz val="8"/>
            <color indexed="81"/>
            <rFont val="Tahoma"/>
            <family val="2"/>
          </rPr>
          <t>If federal funds are paying for any part of the service, mark the YES Box.  
Refer to your Department's internal procedures to determine the method of segregating federally funded RSAs for federal reporting requirements.</t>
        </r>
      </text>
    </comment>
    <comment ref="D53" authorId="0" shapeId="0">
      <text>
        <r>
          <rPr>
            <sz val="8"/>
            <color indexed="81"/>
            <rFont val="Tahoma"/>
            <family val="2"/>
          </rPr>
          <t>Mark YES if the Servicing Agency is considered a Grant Subrecipient, passing through all compliance requirements.  Both the Requesting and Servicing agencies will include the amount on their federal schedule, identifying it as pass through.</t>
        </r>
      </text>
    </comment>
    <comment ref="F53" authorId="0" shapeId="0">
      <text>
        <r>
          <rPr>
            <sz val="8"/>
            <color indexed="81"/>
            <rFont val="Tahoma"/>
            <family val="2"/>
          </rPr>
          <t>Mark NO if the requesting agency is treating the RSA expense as a "purchase of service" (the same as purchasing the service from the private sector).  The Requesting Agency, as the Grant Recipient, retains all compliance responsibility.  Only the Requesting Agency will report the expense on their federal schedule.</t>
        </r>
      </text>
    </comment>
    <comment ref="I60" authorId="0" shapeId="0">
      <text>
        <r>
          <rPr>
            <sz val="8"/>
            <color indexed="81"/>
            <rFont val="Tahoma"/>
            <family val="2"/>
          </rPr>
          <t xml:space="preserve">The Restricted Revenue code identifies the type of appropriation funding the RSA.  There are two major categories, operating and capital appropriations.  Within each category Restricted Revenue accounts have been assigned for each Department.  </t>
        </r>
      </text>
    </comment>
    <comment ref="A69" authorId="0" shapeId="0">
      <text>
        <r>
          <rPr>
            <sz val="8"/>
            <color indexed="81"/>
            <rFont val="Tahoma"/>
            <family val="2"/>
          </rPr>
          <t>See the Revised Program manual for OMB approval requirements.
Follow your Department's internal procedures for RSAs within the authority delegated to agencies.</t>
        </r>
      </text>
    </comment>
  </commentList>
</comments>
</file>

<file path=xl/sharedStrings.xml><?xml version="1.0" encoding="utf-8"?>
<sst xmlns="http://schemas.openxmlformats.org/spreadsheetml/2006/main" count="252" uniqueCount="195">
  <si>
    <t>State of Alaska</t>
  </si>
  <si>
    <t>Reimbursable Services Agreement</t>
  </si>
  <si>
    <t>ORIGINAL</t>
  </si>
  <si>
    <t>AMENDMENT #</t>
  </si>
  <si>
    <t>Payment Process</t>
  </si>
  <si>
    <t>ADN #</t>
  </si>
  <si>
    <t>I.   Project or program title:</t>
  </si>
  <si>
    <t>III. Terms and mechanics of reimbursement:</t>
  </si>
  <si>
    <t xml:space="preserve">Payment upon approval </t>
  </si>
  <si>
    <t>Payment upon completion of service(s)</t>
  </si>
  <si>
    <t>Other (Specify)</t>
  </si>
  <si>
    <t>Commencement date</t>
  </si>
  <si>
    <t>Completion date</t>
  </si>
  <si>
    <t xml:space="preserve"> </t>
  </si>
  <si>
    <t>Phone #</t>
  </si>
  <si>
    <t>Itemized costs of service(s) provided</t>
  </si>
  <si>
    <t>Cost allocation schedule (description of allocation methodology must be attached)</t>
  </si>
  <si>
    <t>Original Agreement</t>
  </si>
  <si>
    <t>Previous Amendment(s)</t>
  </si>
  <si>
    <t>This Amendment</t>
  </si>
  <si>
    <t>Total</t>
  </si>
  <si>
    <t>Personal Services</t>
  </si>
  <si>
    <t>$</t>
  </si>
  <si>
    <t>Travel</t>
  </si>
  <si>
    <t>No</t>
  </si>
  <si>
    <t>Yes</t>
  </si>
  <si>
    <t>AR</t>
  </si>
  <si>
    <t>Printed Name</t>
  </si>
  <si>
    <t>Date</t>
  </si>
  <si>
    <t>Appropriation Cite</t>
  </si>
  <si>
    <t>RR</t>
  </si>
  <si>
    <t>Other</t>
  </si>
  <si>
    <t>VI. Budgeting and Accounting Information :</t>
  </si>
  <si>
    <t>Is this agreement using budgeted authorization?</t>
  </si>
  <si>
    <t>Financial coding to be charged</t>
  </si>
  <si>
    <t>Federal funds</t>
  </si>
  <si>
    <t xml:space="preserve"> Date funds lapse</t>
  </si>
  <si>
    <t>Yes, Amount</t>
  </si>
  <si>
    <t>Payment upon receipt of inter-agency billing</t>
  </si>
  <si>
    <t>(Format:  Sec   Ch   SLA   Pg   Ln   OR RPL # XX-X-XXXX)</t>
  </si>
  <si>
    <t>Services</t>
  </si>
  <si>
    <t>Commodities</t>
  </si>
  <si>
    <t>Capital Outlay</t>
  </si>
  <si>
    <t>Grants and Benefits</t>
  </si>
  <si>
    <t>Federal Agency/Program/CFDA/Grant/Contract No.</t>
  </si>
  <si>
    <t>Federal Pass Through:</t>
  </si>
  <si>
    <t>Buyer Program Contact/Phone:</t>
  </si>
  <si>
    <t>Seller Program Contact/Phone:</t>
  </si>
  <si>
    <r>
      <t xml:space="preserve">VII: Approvals &amp; Certification: </t>
    </r>
    <r>
      <rPr>
        <sz val="8.5"/>
        <color indexed="23"/>
        <rFont val="Arial Narrow"/>
        <family val="2"/>
      </rPr>
      <t>The buyer agency and seller agency agree to the terms and conditions above.  In addition, the buyer agency certifies that sufficient funds are encumbered to pay this obligation or that there is sufficient unencumbered balance in the appropriation cited to cover this obligation.  I am aware that to knowingly make or allow false entries or alterations on a public record, or knowingly destroy, mutilate, suppress, conceal, remove or otherwise impair the verity, legibility or availability of a public record constitutes tampering with public records punishable under AS 11.56.815-820.  Other disciplinary action may be take up to and including dismissal.</t>
    </r>
  </si>
  <si>
    <t>Fund</t>
  </si>
  <si>
    <t>Org</t>
  </si>
  <si>
    <t>Program</t>
  </si>
  <si>
    <t>Billing Email Address:</t>
  </si>
  <si>
    <t>Seller Vendor/Customer #</t>
  </si>
  <si>
    <t>Buyer Vendor/Customer #:</t>
  </si>
  <si>
    <t xml:space="preserve">  Internal Exchange Trans (IET)</t>
  </si>
  <si>
    <t xml:space="preserve">  Internal Trans Agreement (ITA)</t>
  </si>
  <si>
    <t xml:space="preserve"> Fund</t>
  </si>
  <si>
    <t>Org Unit</t>
  </si>
  <si>
    <t xml:space="preserve"> Program</t>
  </si>
  <si>
    <t>Template</t>
  </si>
  <si>
    <t xml:space="preserve">   Template</t>
  </si>
  <si>
    <t>Activity</t>
  </si>
  <si>
    <t>Location</t>
  </si>
  <si>
    <t xml:space="preserve">    Function</t>
  </si>
  <si>
    <t>Exp Obj</t>
  </si>
  <si>
    <t>(Open Item # or Doc ID # (RS, EN, or AJE)</t>
  </si>
  <si>
    <t xml:space="preserve">       Task</t>
  </si>
  <si>
    <t xml:space="preserve">  Buyer Dept</t>
  </si>
  <si>
    <t xml:space="preserve">     Seller Dept </t>
  </si>
  <si>
    <t>Component</t>
  </si>
  <si>
    <t>Requesting Agency (Buyer)</t>
  </si>
  <si>
    <t>Servicing Agency (Seller)</t>
  </si>
  <si>
    <t>II.  The servicing agency agrees to provide the requesting agency with the following service(s):</t>
  </si>
  <si>
    <t>V.  Schedule of maximum costs to be incurred by the Servicing Agency:</t>
  </si>
  <si>
    <t xml:space="preserve">Servicing Agency may not change line items without approval of Buyer Agency  </t>
  </si>
  <si>
    <t xml:space="preserve">IV. Servicing Agency cost based on: </t>
  </si>
  <si>
    <t>Requesting Agency Authorization</t>
  </si>
  <si>
    <t>Servicing Agency Authorization</t>
  </si>
  <si>
    <t>Requesting Agency Authorized Signature</t>
  </si>
  <si>
    <t>Servicing Agency Authorized Signature</t>
  </si>
  <si>
    <t>Results Delivery Unit (RDU)</t>
  </si>
  <si>
    <t>(Answer who, what, where, when, why and how cost estimates are derived. Use attachment if necessary.)</t>
  </si>
  <si>
    <t>Capital</t>
  </si>
  <si>
    <t>Operating</t>
  </si>
  <si>
    <t>02-098 (OMB Rev. Sep 2019)</t>
  </si>
  <si>
    <t>Requesting ASD Authorized Signature</t>
  </si>
  <si>
    <t>X</t>
  </si>
  <si>
    <t>Kuskokwim Campus</t>
  </si>
  <si>
    <t>Enterprise Entities</t>
  </si>
  <si>
    <t>Chukchi Campus</t>
  </si>
  <si>
    <t>Interior Alaska Campus</t>
  </si>
  <si>
    <t>Northwest Campus</t>
  </si>
  <si>
    <t>UAF Community &amp; Technical College</t>
  </si>
  <si>
    <t>FUND</t>
  </si>
  <si>
    <t>ORGN</t>
  </si>
  <si>
    <t>TITLE:</t>
  </si>
  <si>
    <t>DESCRIPTION:</t>
  </si>
  <si>
    <t>AMOUNT:</t>
  </si>
  <si>
    <t>PHONE</t>
  </si>
  <si>
    <t>EMAIL</t>
  </si>
  <si>
    <t>UAF integrates financial manager names into the Banner Organization Structure.  For transfers involving other allocations, please enter financial contact person below:</t>
  </si>
  <si>
    <t>Servicing (To)</t>
  </si>
  <si>
    <t>Receiving (From)</t>
  </si>
  <si>
    <t>Transfer Info</t>
  </si>
  <si>
    <t>TO (Credit)</t>
  </si>
  <si>
    <t>FROM (Debit)</t>
  </si>
  <si>
    <t>Provide a title that summarizes the description of the agreement.</t>
  </si>
  <si>
    <t>Describe the agreement in as much detail as necessary; answer "who," "what," "where," "when," "why," and "how "cost estimates are derived. Use backup attachments if necessary.</t>
  </si>
  <si>
    <t>List the total amount (or estimated amount) of the agreement.</t>
  </si>
  <si>
    <t>Enter name of financial contact person for the unit providing the service.</t>
  </si>
  <si>
    <t>Enter name of financial contact person for the unit receiving the service.</t>
  </si>
  <si>
    <t xml:space="preserve">List the accounting information for the units involved, including phone/email for the </t>
  </si>
  <si>
    <t>financial contact person (e.g., "Financial Manager") associated with the accounting.</t>
  </si>
  <si>
    <t>This document is not a JV; include only one "primary" fund/org for each allocation (unit).</t>
  </si>
  <si>
    <t>This document allows for quick entry of user-required information into the printable State of Alaska Reimbursable Services Agreement (RSA) Form. The form enters all mandatory (non-selectable) information automatically based on the entries here.</t>
  </si>
  <si>
    <t>Completing the RSA form</t>
  </si>
  <si>
    <t>You need to determine first who is the requestor and who is the servicer</t>
  </si>
  <si>
    <t>The servicer is receiving money for service, a revenue account code will credit their account string</t>
  </si>
  <si>
    <t>Usually the person requesting/buying the service will route the RSA and complete the JV (but not necessary.  The parties can decide who does what. )</t>
  </si>
  <si>
    <t>UAA Community Campus</t>
  </si>
  <si>
    <t>KPC</t>
  </si>
  <si>
    <t>Gary Turner</t>
  </si>
  <si>
    <t>262-0317</t>
  </si>
  <si>
    <t>gjturner@alaska.edu</t>
  </si>
  <si>
    <t>Kodiak</t>
  </si>
  <si>
    <t>486-1220</t>
  </si>
  <si>
    <t>Mat Su</t>
  </si>
  <si>
    <t>Talis Colberg</t>
  </si>
  <si>
    <t>745-9721</t>
  </si>
  <si>
    <t>tjcolberg@alaska.edu</t>
  </si>
  <si>
    <t>PWSC</t>
  </si>
  <si>
    <t>Dan O'Conner</t>
  </si>
  <si>
    <t>834-1662</t>
  </si>
  <si>
    <t>jdoconnor@alaska.edu</t>
  </si>
  <si>
    <t>Vice Chancellor for Administrative Services (VCAS)</t>
  </si>
  <si>
    <t>UAA Anchorage Campus</t>
  </si>
  <si>
    <t>UAF Fairbanks Campus</t>
  </si>
  <si>
    <t>UAS Juneau Campus</t>
  </si>
  <si>
    <t>UAA Budget Director</t>
  </si>
  <si>
    <t>786-4636</t>
  </si>
  <si>
    <t>RSA Routing in Docusign</t>
  </si>
  <si>
    <t>Although only the VCAS or Campus Directors officially sign the RSA, you may want to route to business officers/fiscal staff/deans/directors for review only</t>
  </si>
  <si>
    <t>Example of possible Routing in situation where an Anchorage Campus College is charging a Community Campus for services:</t>
  </si>
  <si>
    <t>College Business Officer creates RSA and e-mails to Yan Xiong for review, possible edits and assignment of the ADN#</t>
  </si>
  <si>
    <t>College Business Officer then routes to their Dean for review (according to their individual college processes)</t>
  </si>
  <si>
    <t xml:space="preserve">Routed to Community Campus business officer for review </t>
  </si>
  <si>
    <t>Routed to Community Campus Director for signature</t>
  </si>
  <si>
    <t>Routed to Anchorage Campus Budget Director for review (Initial on Docusign)</t>
  </si>
  <si>
    <t>Routed to Anchorage Campus VCAS for signature</t>
  </si>
  <si>
    <t xml:space="preserve">If no OMB review is needed, you are done routing. </t>
  </si>
  <si>
    <t xml:space="preserve">However, if OMB review is needed, route the RSA to Yan Xiong for that final element of signature gathering   </t>
  </si>
  <si>
    <t>JV</t>
  </si>
  <si>
    <t>RSA accounts codes 8580/9980 are only used when transferring TVEP or other Research or Instruction Awards</t>
  </si>
  <si>
    <t>The requestor/buyer is paying for service, an expense account code will debit their account string</t>
  </si>
  <si>
    <t>William Jacob</t>
  </si>
  <si>
    <t>786-4620</t>
  </si>
  <si>
    <t>wjjacob@alaska.edu</t>
  </si>
  <si>
    <t>Amanda Wall</t>
  </si>
  <si>
    <t>474-7552</t>
  </si>
  <si>
    <t>aiwall@alaska.edu</t>
  </si>
  <si>
    <t>Julie Vigil</t>
  </si>
  <si>
    <t>796-6494</t>
  </si>
  <si>
    <t>jlvigil@alaska.edu</t>
  </si>
  <si>
    <t>UAF Budget Director</t>
  </si>
  <si>
    <t>Jason Theis</t>
  </si>
  <si>
    <t>474-6223</t>
  </si>
  <si>
    <t>jwtheis@alaska.edu</t>
  </si>
  <si>
    <t>UAS Budget Director</t>
  </si>
  <si>
    <t>Ryan Buchholdt</t>
  </si>
  <si>
    <t>rcbuchholdt@alaska.edu</t>
  </si>
  <si>
    <r>
      <rPr>
        <b/>
        <i/>
        <sz val="10"/>
        <rFont val="Calibri"/>
        <family val="2"/>
        <scheme val="minor"/>
      </rPr>
      <t>Authorized signers</t>
    </r>
    <r>
      <rPr>
        <sz val="10"/>
        <rFont val="Calibri"/>
        <family val="2"/>
        <scheme val="minor"/>
      </rPr>
      <t xml:space="preserve"> are by Campus: Community Campus Directors or University Vice Chancellor for Administative Services for UAA/UAF/UAS main campuses </t>
    </r>
  </si>
  <si>
    <t>Jacelyn Keys</t>
  </si>
  <si>
    <t>jrkeys@alaska.edu</t>
  </si>
  <si>
    <t>Bristol Bay</t>
  </si>
  <si>
    <t>CRCD</t>
  </si>
  <si>
    <t>Evon Peter</t>
  </si>
  <si>
    <t>474-1865</t>
  </si>
  <si>
    <t>espeter@alaska.edu</t>
  </si>
  <si>
    <r>
      <t xml:space="preserve">The created RSA is first sent to </t>
    </r>
    <r>
      <rPr>
        <b/>
        <i/>
        <u/>
        <sz val="10"/>
        <rFont val="Calibri"/>
        <family val="2"/>
        <scheme val="minor"/>
      </rPr>
      <t xml:space="preserve">Yan Xiong in SW Fund Accounting (yxiong6@alaska.edu) </t>
    </r>
    <r>
      <rPr>
        <sz val="10"/>
        <rFont val="Calibri"/>
        <family val="2"/>
        <scheme val="minor"/>
      </rPr>
      <t xml:space="preserve">for review, feedback, logging and assignment of the ADN# </t>
    </r>
  </si>
  <si>
    <r>
      <t xml:space="preserve">To be clear, </t>
    </r>
    <r>
      <rPr>
        <b/>
        <i/>
        <u/>
        <sz val="10"/>
        <rFont val="Calibri"/>
        <family val="2"/>
        <scheme val="minor"/>
      </rPr>
      <t>Yan</t>
    </r>
    <r>
      <rPr>
        <sz val="10"/>
        <rFont val="Calibri"/>
        <family val="2"/>
        <scheme val="minor"/>
      </rPr>
      <t xml:space="preserve"> has already reviewed the RSAs in the very beginning.  She does not need to sign at the very end, so no need to route through Docusign to her for each RSA.  </t>
    </r>
  </si>
  <si>
    <t>When all signatures are gathered, you can create the JV and send to your campuses Budget Office for processing.  Attach a copy of each RSA as back-up for the JV</t>
  </si>
  <si>
    <r>
      <rPr>
        <b/>
        <i/>
        <u/>
        <sz val="10"/>
        <rFont val="Calibri"/>
        <family val="2"/>
        <scheme val="minor"/>
      </rPr>
      <t>Yan</t>
    </r>
    <r>
      <rPr>
        <sz val="10"/>
        <rFont val="Calibri"/>
        <family val="2"/>
        <scheme val="minor"/>
      </rPr>
      <t xml:space="preserve"> should be sent one e-mail with a copy of the signed RSAs and a copy of the JV.  CC the Budget Director as well. </t>
    </r>
  </si>
  <si>
    <t xml:space="preserve">     UA VP of Finance</t>
  </si>
  <si>
    <t>SW Services</t>
  </si>
  <si>
    <t>Myron Dosch</t>
  </si>
  <si>
    <t>mjdosch@alaska.edu</t>
  </si>
  <si>
    <t>450-8079</t>
  </si>
  <si>
    <t xml:space="preserve">     Vice Chancellor for Rural, Community and Native Engagement</t>
  </si>
  <si>
    <t xml:space="preserve">     Contact information for the campuses Budget Directors </t>
  </si>
  <si>
    <t>Cell O1 and P1 - text is white and formating is invisible.  Hidden text format is 'custom' and is ';;;'</t>
  </si>
  <si>
    <r>
      <t xml:space="preserve">**For the </t>
    </r>
    <r>
      <rPr>
        <b/>
        <sz val="10"/>
        <rFont val="Calibri"/>
        <family val="2"/>
        <scheme val="minor"/>
      </rPr>
      <t>UAA Anchorage campus</t>
    </r>
    <r>
      <rPr>
        <sz val="10"/>
        <rFont val="Calibri"/>
        <family val="2"/>
        <scheme val="minor"/>
      </rPr>
      <t xml:space="preserve">, route to UAA Budget Director (Ryan Buchholdt) for review first before the VCAS (William Jacob) signature </t>
    </r>
  </si>
  <si>
    <r>
      <rPr>
        <b/>
        <sz val="10"/>
        <rFont val="Calibri"/>
        <family val="2"/>
        <scheme val="minor"/>
      </rPr>
      <t>For most transfers, use the appropriate account codes for the expense/revenue.</t>
    </r>
    <r>
      <rPr>
        <sz val="10"/>
        <rFont val="Calibri"/>
        <family val="2"/>
        <scheme val="minor"/>
      </rPr>
      <t xml:space="preserve">  Delivery of service to internal customers would use 99XX revenue account codes</t>
    </r>
  </si>
  <si>
    <r>
      <t xml:space="preserve">University of Alaska </t>
    </r>
    <r>
      <rPr>
        <b/>
        <i/>
        <sz val="18"/>
        <rFont val="Trebuchet MS"/>
        <family val="2"/>
      </rPr>
      <t>Internal</t>
    </r>
    <r>
      <rPr>
        <b/>
        <sz val="18"/>
        <rFont val="Trebuchet MS"/>
        <family val="2"/>
      </rPr>
      <t xml:space="preserve"> RSA Simplified Data Entry Form</t>
    </r>
  </si>
  <si>
    <t>In Docusign, create a place for initials for Ryan Buchholdt to the left of the signatures at the bottom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</si>
</sst>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7" formatCode="&quot;$&quot;#,##0.00_);\(&quot;$&quot;#,##0.00\)"/>
    <numFmt numFmtId="8" formatCode="&quot;$&quot;#,##0.00_);[Red]\(&quot;$&quot;#,##0.00\)"/>
    <numFmt numFmtId="164" formatCode=";;;"/>
  </numFmts>
  <fonts count="56">
    <font>
      <sz val="10"/>
      <name val="MS Sans Serif"/>
    </font>
    <font>
      <sz val="10"/>
      <name val="MS Sans Serif"/>
    </font>
    <font>
      <sz val="8.5"/>
      <name val="MS Sans Serif"/>
    </font>
    <font>
      <sz val="8"/>
      <name val="MS Sans Serif"/>
    </font>
    <font>
      <sz val="8"/>
      <color indexed="81"/>
      <name val="Tahoma"/>
      <family val="2"/>
    </font>
    <font>
      <u/>
      <sz val="7.5"/>
      <color indexed="12"/>
      <name val="MS Sans Serif"/>
    </font>
    <font>
      <b/>
      <sz val="14"/>
      <name val="Arial Narrow"/>
      <family val="2"/>
    </font>
    <font>
      <b/>
      <sz val="13"/>
      <name val="Arial Narrow"/>
      <family val="2"/>
    </font>
    <font>
      <sz val="13"/>
      <name val="Arial Narrow"/>
      <family val="2"/>
    </font>
    <font>
      <b/>
      <sz val="9"/>
      <name val="Arial Narrow"/>
      <family val="2"/>
    </font>
    <font>
      <b/>
      <i/>
      <sz val="16"/>
      <name val="Arial Narrow"/>
      <family val="2"/>
    </font>
    <font>
      <sz val="8.5"/>
      <name val="Arial Narrow"/>
      <family val="2"/>
    </font>
    <font>
      <sz val="9"/>
      <name val="Arial Narrow"/>
      <family val="2"/>
    </font>
    <font>
      <sz val="12"/>
      <name val="Arial Narrow"/>
      <family val="2"/>
    </font>
    <font>
      <sz val="10"/>
      <name val="Arial Narrow"/>
      <family val="2"/>
    </font>
    <font>
      <b/>
      <sz val="10"/>
      <name val="Arial Narrow"/>
      <family val="2"/>
    </font>
    <font>
      <b/>
      <sz val="8"/>
      <name val="Arial Narrow"/>
      <family val="2"/>
    </font>
    <font>
      <b/>
      <sz val="8.5"/>
      <name val="Arial Narrow"/>
      <family val="2"/>
    </font>
    <font>
      <sz val="8"/>
      <name val="Arial Narrow"/>
      <family val="2"/>
    </font>
    <font>
      <b/>
      <sz val="12"/>
      <name val="Arial Narrow"/>
      <family val="2"/>
    </font>
    <font>
      <sz val="9"/>
      <color indexed="23"/>
      <name val="Arial Narrow"/>
      <family val="2"/>
    </font>
    <font>
      <sz val="6"/>
      <color indexed="23"/>
      <name val="Arial Narrow"/>
      <family val="2"/>
    </font>
    <font>
      <u/>
      <sz val="8.5"/>
      <name val="Arial Narrow"/>
      <family val="2"/>
    </font>
    <font>
      <u/>
      <sz val="9"/>
      <name val="Arial Narrow"/>
      <family val="2"/>
    </font>
    <font>
      <b/>
      <u/>
      <sz val="9"/>
      <name val="Arial Narrow"/>
      <family val="2"/>
    </font>
    <font>
      <u/>
      <sz val="10"/>
      <name val="Arial Narrow"/>
      <family val="2"/>
    </font>
    <font>
      <sz val="6"/>
      <color indexed="10"/>
      <name val="Arial Narrow"/>
      <family val="2"/>
    </font>
    <font>
      <sz val="8.5"/>
      <color indexed="10"/>
      <name val="Arial Narrow"/>
      <family val="2"/>
    </font>
    <font>
      <sz val="6"/>
      <name val="Arial Narrow"/>
      <family val="2"/>
    </font>
    <font>
      <sz val="7"/>
      <name val="Arial Narrow"/>
      <family val="2"/>
    </font>
    <font>
      <i/>
      <sz val="8"/>
      <name val="Arial Narrow"/>
      <family val="2"/>
    </font>
    <font>
      <b/>
      <sz val="6"/>
      <name val="Arial Narrow"/>
      <family val="2"/>
    </font>
    <font>
      <b/>
      <sz val="10"/>
      <color indexed="23"/>
      <name val="Arial Narrow"/>
      <family val="2"/>
    </font>
    <font>
      <sz val="8.5"/>
      <color indexed="23"/>
      <name val="Arial Narrow"/>
      <family val="2"/>
    </font>
    <font>
      <sz val="10"/>
      <color indexed="23"/>
      <name val="Arial Narrow"/>
      <family val="2"/>
    </font>
    <font>
      <sz val="9"/>
      <color theme="0"/>
      <name val="Arial Narrow"/>
      <family val="2"/>
    </font>
    <font>
      <sz val="16"/>
      <name val="MS Sans Serif"/>
    </font>
    <font>
      <sz val="16"/>
      <name val="Trebuchet MS"/>
      <family val="2"/>
    </font>
    <font>
      <b/>
      <sz val="18"/>
      <name val="Trebuchet MS"/>
      <family val="2"/>
    </font>
    <font>
      <b/>
      <sz val="16"/>
      <name val="Trebuchet MS"/>
      <family val="2"/>
    </font>
    <font>
      <b/>
      <i/>
      <sz val="16"/>
      <name val="Trebuchet MS"/>
      <family val="2"/>
    </font>
    <font>
      <sz val="12"/>
      <name val="Trebuchet MS"/>
      <family val="2"/>
    </font>
    <font>
      <i/>
      <sz val="12"/>
      <name val="Trebuchet MS"/>
      <family val="2"/>
    </font>
    <font>
      <b/>
      <i/>
      <sz val="12"/>
      <name val="Trebuchet MS"/>
      <family val="2"/>
    </font>
    <font>
      <sz val="48"/>
      <color rgb="FF000000"/>
      <name val="Trebuchet MS"/>
      <family val="2"/>
    </font>
    <font>
      <b/>
      <sz val="12"/>
      <name val="Calibri"/>
      <family val="2"/>
      <scheme val="minor"/>
    </font>
    <font>
      <sz val="10"/>
      <name val="Calibri"/>
      <family val="2"/>
      <scheme val="minor"/>
    </font>
    <font>
      <sz val="11"/>
      <name val="Calibri"/>
      <family val="2"/>
      <scheme val="minor"/>
    </font>
    <font>
      <u/>
      <sz val="7.5"/>
      <color indexed="12"/>
      <name val="MS Sans Serif"/>
      <family val="2"/>
    </font>
    <font>
      <u/>
      <sz val="9"/>
      <color indexed="12"/>
      <name val="MS Sans Serif"/>
    </font>
    <font>
      <b/>
      <sz val="10"/>
      <name val="Calibri"/>
      <family val="2"/>
      <scheme val="minor"/>
    </font>
    <font>
      <b/>
      <i/>
      <sz val="10"/>
      <name val="Calibri"/>
      <family val="2"/>
      <scheme val="minor"/>
    </font>
    <font>
      <sz val="9"/>
      <name val="MS san serif"/>
    </font>
    <font>
      <u/>
      <sz val="9"/>
      <name val="MS san serif"/>
    </font>
    <font>
      <b/>
      <i/>
      <u/>
      <sz val="10"/>
      <name val="Calibri"/>
      <family val="2"/>
      <scheme val="minor"/>
    </font>
    <font>
      <b/>
      <i/>
      <sz val="18"/>
      <name val="Trebuchet MS"/>
      <family val="2"/>
    </font>
  </fonts>
  <fills count="6">
    <fill>
      <patternFill patternType="none"/>
    </fill>
    <fill>
      <patternFill patternType="gray125"/>
    </fill>
    <fill>
      <patternFill patternType="solid">
        <fgColor indexed="13"/>
      </patternFill>
    </fill>
    <fill>
      <patternFill patternType="solid">
        <fgColor indexed="13"/>
        <bgColor indexed="64"/>
      </patternFill>
    </fill>
    <fill>
      <patternFill patternType="solid">
        <fgColor rgb="FFFFFF00"/>
        <bgColor indexed="64"/>
      </patternFill>
    </fill>
    <fill>
      <patternFill patternType="solid">
        <fgColor theme="0" tint="-0.149998474074526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8" fontId="1" fillId="0" borderId="0" applyFont="0" applyFill="0" applyBorder="0" applyAlignment="0" applyProtection="0"/>
    <xf numFmtId="0" fontId="5"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cellStyleXfs>
  <cellXfs count="345">
    <xf numFmtId="0" fontId="0" fillId="0" borderId="0" xfId="0"/>
    <xf numFmtId="0" fontId="2" fillId="0" borderId="0" xfId="0" applyFont="1" applyAlignment="1" applyProtection="1"/>
    <xf numFmtId="0" fontId="9" fillId="0" borderId="0" xfId="0" applyFont="1" applyBorder="1" applyAlignment="1" applyProtection="1"/>
    <xf numFmtId="0" fontId="11" fillId="0" borderId="0" xfId="0" applyFont="1" applyAlignment="1" applyProtection="1"/>
    <xf numFmtId="0" fontId="11" fillId="0" borderId="0" xfId="0" applyFont="1" applyBorder="1" applyAlignment="1" applyProtection="1"/>
    <xf numFmtId="0" fontId="12" fillId="0" borderId="0" xfId="0" applyFont="1" applyBorder="1" applyAlignment="1" applyProtection="1"/>
    <xf numFmtId="0" fontId="9" fillId="0" borderId="0" xfId="0" applyFont="1" applyBorder="1" applyAlignment="1" applyProtection="1">
      <alignment horizontal="right"/>
    </xf>
    <xf numFmtId="0" fontId="13" fillId="2" borderId="1" xfId="0" applyFont="1" applyFill="1" applyBorder="1" applyAlignment="1" applyProtection="1">
      <alignment horizontal="center"/>
      <protection locked="0"/>
    </xf>
    <xf numFmtId="0" fontId="14" fillId="0" borderId="0" xfId="0" applyFont="1"/>
    <xf numFmtId="0" fontId="14" fillId="0" borderId="0" xfId="0" applyFont="1" applyBorder="1"/>
    <xf numFmtId="0" fontId="15" fillId="0" borderId="2" xfId="0" applyFont="1" applyBorder="1"/>
    <xf numFmtId="0" fontId="15" fillId="0" borderId="3" xfId="0" applyFont="1" applyBorder="1"/>
    <xf numFmtId="0" fontId="15" fillId="0" borderId="4" xfId="0" applyFont="1" applyBorder="1"/>
    <xf numFmtId="0" fontId="14" fillId="0" borderId="5" xfId="0" applyFont="1" applyBorder="1"/>
    <xf numFmtId="0" fontId="15" fillId="2" borderId="1" xfId="0" applyFont="1" applyFill="1" applyBorder="1" applyAlignment="1" applyProtection="1">
      <alignment horizontal="center"/>
      <protection locked="0"/>
    </xf>
    <xf numFmtId="0" fontId="15" fillId="0" borderId="0" xfId="0" applyFont="1" applyBorder="1"/>
    <xf numFmtId="0" fontId="15" fillId="0" borderId="0" xfId="0" applyFont="1" applyBorder="1" applyAlignment="1">
      <alignment horizontal="left"/>
    </xf>
    <xf numFmtId="0" fontId="16" fillId="0" borderId="6" xfId="0" applyFont="1" applyFill="1" applyBorder="1" applyAlignment="1" applyProtection="1">
      <alignment horizontal="center"/>
    </xf>
    <xf numFmtId="0" fontId="15" fillId="0" borderId="7" xfId="0" applyFont="1" applyBorder="1" applyProtection="1"/>
    <xf numFmtId="0" fontId="17" fillId="0" borderId="7" xfId="0" applyFont="1" applyBorder="1" applyProtection="1"/>
    <xf numFmtId="0" fontId="16" fillId="0" borderId="7" xfId="0" applyFont="1" applyFill="1" applyBorder="1" applyAlignment="1" applyProtection="1">
      <alignment horizontal="center"/>
    </xf>
    <xf numFmtId="0" fontId="14" fillId="0" borderId="7" xfId="0" applyFont="1" applyBorder="1" applyProtection="1"/>
    <xf numFmtId="0" fontId="14" fillId="0" borderId="8" xfId="0" applyFont="1" applyBorder="1" applyProtection="1"/>
    <xf numFmtId="0" fontId="9" fillId="0" borderId="9" xfId="0" applyFont="1" applyBorder="1" applyAlignment="1" applyProtection="1">
      <alignment vertical="top"/>
    </xf>
    <xf numFmtId="0" fontId="16" fillId="0" borderId="0" xfId="0" applyFont="1" applyBorder="1" applyAlignment="1" applyProtection="1">
      <alignment vertical="top"/>
    </xf>
    <xf numFmtId="0" fontId="18" fillId="0" borderId="0" xfId="0" applyFont="1" applyBorder="1" applyAlignment="1" applyProtection="1">
      <alignment vertical="top"/>
    </xf>
    <xf numFmtId="0" fontId="9" fillId="0" borderId="2" xfId="0" applyFont="1" applyBorder="1" applyAlignment="1" applyProtection="1">
      <alignment vertical="top"/>
    </xf>
    <xf numFmtId="0" fontId="18" fillId="0" borderId="3" xfId="0" applyFont="1" applyBorder="1" applyAlignment="1" applyProtection="1">
      <alignment vertical="top"/>
    </xf>
    <xf numFmtId="0" fontId="11" fillId="0" borderId="3" xfId="0" applyFont="1" applyBorder="1" applyAlignment="1" applyProtection="1">
      <alignment vertical="top"/>
    </xf>
    <xf numFmtId="0" fontId="11" fillId="0" borderId="4" xfId="0" applyFont="1" applyBorder="1" applyAlignment="1" applyProtection="1">
      <alignment vertical="top"/>
    </xf>
    <xf numFmtId="0" fontId="9" fillId="0" borderId="3" xfId="0" applyFont="1" applyBorder="1" applyAlignment="1" applyProtection="1">
      <alignment horizontal="left" vertical="top"/>
    </xf>
    <xf numFmtId="0" fontId="11" fillId="0" borderId="0" xfId="0" applyFont="1" applyAlignment="1" applyProtection="1">
      <alignment vertical="top"/>
    </xf>
    <xf numFmtId="0" fontId="14" fillId="2" borderId="7" xfId="0" applyFont="1" applyFill="1" applyBorder="1" applyAlignment="1" applyProtection="1">
      <alignment horizontal="left"/>
      <protection locked="0"/>
    </xf>
    <xf numFmtId="0" fontId="16" fillId="0" borderId="3" xfId="0" applyFont="1" applyBorder="1" applyAlignment="1" applyProtection="1">
      <alignment vertical="top"/>
    </xf>
    <xf numFmtId="0" fontId="18" fillId="0" borderId="0" xfId="0" applyFont="1" applyAlignment="1" applyProtection="1">
      <alignment vertical="top"/>
    </xf>
    <xf numFmtId="0" fontId="15" fillId="0" borderId="6" xfId="0" applyFont="1" applyBorder="1" applyAlignment="1" applyProtection="1">
      <alignment vertical="center"/>
    </xf>
    <xf numFmtId="0" fontId="17" fillId="0" borderId="7" xfId="0" applyFont="1" applyBorder="1" applyAlignment="1" applyProtection="1">
      <alignment vertical="center"/>
    </xf>
    <xf numFmtId="0" fontId="15" fillId="0" borderId="7" xfId="0" applyFont="1" applyBorder="1" applyAlignment="1" applyProtection="1"/>
    <xf numFmtId="0" fontId="14" fillId="0" borderId="7" xfId="0" applyFont="1" applyBorder="1" applyAlignment="1" applyProtection="1"/>
    <xf numFmtId="0" fontId="11" fillId="0" borderId="7" xfId="0" applyFont="1" applyBorder="1" applyAlignment="1" applyProtection="1"/>
    <xf numFmtId="0" fontId="11" fillId="0" borderId="8" xfId="0" applyFont="1" applyBorder="1" applyAlignment="1" applyProtection="1"/>
    <xf numFmtId="0" fontId="15" fillId="0" borderId="9" xfId="0" applyFont="1" applyBorder="1" applyAlignment="1" applyProtection="1"/>
    <xf numFmtId="0" fontId="17" fillId="0" borderId="0" xfId="0" applyFont="1" applyBorder="1" applyAlignment="1" applyProtection="1"/>
    <xf numFmtId="0" fontId="14" fillId="0" borderId="0" xfId="0" applyFont="1" applyBorder="1" applyAlignment="1" applyProtection="1"/>
    <xf numFmtId="0" fontId="11" fillId="0" borderId="10" xfId="0" applyFont="1" applyBorder="1" applyAlignment="1" applyProtection="1"/>
    <xf numFmtId="0" fontId="14" fillId="0" borderId="9" xfId="0" applyFont="1" applyBorder="1" applyAlignment="1" applyProtection="1">
      <alignment vertical="top"/>
    </xf>
    <xf numFmtId="49" fontId="14" fillId="0" borderId="9" xfId="0" applyNumberFormat="1" applyFont="1" applyFill="1" applyBorder="1" applyAlignment="1" applyProtection="1">
      <alignment vertical="top" wrapText="1"/>
    </xf>
    <xf numFmtId="49" fontId="14" fillId="0" borderId="10" xfId="0" applyNumberFormat="1" applyFont="1" applyFill="1" applyBorder="1" applyAlignment="1" applyProtection="1">
      <alignment vertical="top" wrapText="1"/>
    </xf>
    <xf numFmtId="0" fontId="14" fillId="0" borderId="0" xfId="0" applyFont="1" applyFill="1" applyBorder="1" applyAlignment="1" applyProtection="1"/>
    <xf numFmtId="0" fontId="18" fillId="0" borderId="6" xfId="0" applyFont="1" applyBorder="1" applyAlignment="1" applyProtection="1"/>
    <xf numFmtId="0" fontId="14" fillId="0" borderId="9" xfId="0" applyFont="1" applyBorder="1"/>
    <xf numFmtId="0" fontId="14" fillId="3" borderId="1" xfId="0" applyFont="1" applyFill="1" applyBorder="1" applyAlignment="1" applyProtection="1">
      <protection locked="0"/>
    </xf>
    <xf numFmtId="0" fontId="11" fillId="0" borderId="6" xfId="0" applyFont="1" applyBorder="1" applyAlignment="1" applyProtection="1"/>
    <xf numFmtId="0" fontId="12" fillId="0" borderId="9" xfId="0" applyFont="1" applyBorder="1" applyAlignment="1" applyProtection="1">
      <alignment horizontal="left" vertical="top"/>
    </xf>
    <xf numFmtId="0" fontId="18" fillId="0" borderId="0" xfId="0" applyFont="1" applyBorder="1" applyAlignment="1" applyProtection="1">
      <alignment horizontal="left" vertical="top"/>
    </xf>
    <xf numFmtId="14" fontId="18" fillId="0" borderId="0" xfId="0" applyNumberFormat="1" applyFont="1" applyBorder="1" applyAlignment="1" applyProtection="1">
      <alignment horizontal="left" vertical="top"/>
    </xf>
    <xf numFmtId="0" fontId="18" fillId="0" borderId="0" xfId="0" applyFont="1" applyBorder="1" applyAlignment="1">
      <alignment horizontal="left"/>
    </xf>
    <xf numFmtId="0" fontId="12" fillId="0" borderId="9" xfId="0" applyFont="1" applyBorder="1" applyAlignment="1" applyProtection="1">
      <alignment vertical="top"/>
    </xf>
    <xf numFmtId="14" fontId="18" fillId="0" borderId="0" xfId="0" applyNumberFormat="1" applyFont="1" applyBorder="1" applyAlignment="1" applyProtection="1">
      <alignment vertical="top"/>
    </xf>
    <xf numFmtId="0" fontId="18" fillId="0" borderId="0" xfId="0" applyFont="1" applyBorder="1" applyAlignment="1"/>
    <xf numFmtId="0" fontId="18" fillId="0" borderId="10" xfId="0" applyFont="1" applyBorder="1" applyAlignment="1" applyProtection="1">
      <alignment horizontal="centerContinuous" vertical="top"/>
    </xf>
    <xf numFmtId="0" fontId="18" fillId="0" borderId="0" xfId="0" applyFont="1" applyBorder="1" applyAlignment="1" applyProtection="1">
      <alignment horizontal="centerContinuous" vertical="top"/>
    </xf>
    <xf numFmtId="0" fontId="18" fillId="0" borderId="0" xfId="0" applyFont="1" applyFill="1" applyBorder="1" applyAlignment="1" applyProtection="1">
      <alignment horizontal="centerContinuous"/>
    </xf>
    <xf numFmtId="0" fontId="18" fillId="0" borderId="0" xfId="0" applyFont="1" applyFill="1" applyBorder="1" applyAlignment="1" applyProtection="1">
      <alignment horizontal="right" vertical="top"/>
    </xf>
    <xf numFmtId="0" fontId="18" fillId="0" borderId="10" xfId="0" applyFont="1" applyFill="1" applyBorder="1" applyAlignment="1" applyProtection="1">
      <alignment horizontal="right" vertical="top"/>
    </xf>
    <xf numFmtId="0" fontId="12" fillId="0" borderId="0" xfId="0" applyFont="1" applyBorder="1" applyAlignment="1" applyProtection="1">
      <alignment vertical="top"/>
    </xf>
    <xf numFmtId="0" fontId="18" fillId="0" borderId="0" xfId="0" applyFont="1" applyFill="1" applyBorder="1" applyAlignment="1" applyProtection="1">
      <alignment horizontal="left" vertical="top"/>
    </xf>
    <xf numFmtId="0" fontId="11" fillId="0" borderId="0" xfId="0" applyFont="1" applyBorder="1" applyAlignment="1" applyProtection="1">
      <alignment vertical="top"/>
    </xf>
    <xf numFmtId="14" fontId="14" fillId="0" borderId="9" xfId="0" applyNumberFormat="1" applyFont="1" applyFill="1" applyBorder="1" applyAlignment="1" applyProtection="1">
      <alignment horizontal="centerContinuous" vertical="top"/>
    </xf>
    <xf numFmtId="14" fontId="14" fillId="0" borderId="0" xfId="0" applyNumberFormat="1" applyFont="1" applyFill="1" applyBorder="1" applyAlignment="1" applyProtection="1">
      <alignment horizontal="centerContinuous" vertical="top"/>
    </xf>
    <xf numFmtId="14" fontId="14" fillId="3" borderId="0" xfId="0" applyNumberFormat="1" applyFont="1" applyFill="1" applyBorder="1" applyAlignment="1" applyProtection="1">
      <alignment horizontal="centerContinuous" vertical="top"/>
      <protection locked="0"/>
    </xf>
    <xf numFmtId="0" fontId="14" fillId="0" borderId="0" xfId="0" applyFont="1" applyBorder="1" applyAlignment="1" applyProtection="1">
      <alignment vertical="top"/>
    </xf>
    <xf numFmtId="0" fontId="14" fillId="0" borderId="10" xfId="0" applyFont="1" applyBorder="1" applyAlignment="1" applyProtection="1">
      <alignment vertical="top"/>
    </xf>
    <xf numFmtId="0" fontId="14" fillId="0" borderId="0" xfId="0" applyFont="1" applyFill="1" applyBorder="1" applyAlignment="1" applyProtection="1">
      <alignment horizontal="centerContinuous" vertical="top"/>
    </xf>
    <xf numFmtId="0" fontId="14" fillId="0" borderId="0" xfId="0" applyFont="1" applyBorder="1" applyAlignment="1" applyProtection="1">
      <alignment horizontal="centerContinuous" vertical="top"/>
    </xf>
    <xf numFmtId="49" fontId="14" fillId="3" borderId="0" xfId="0" applyNumberFormat="1" applyFont="1" applyFill="1" applyBorder="1" applyAlignment="1" applyProtection="1">
      <alignment horizontal="left" vertical="top"/>
      <protection locked="0"/>
    </xf>
    <xf numFmtId="0" fontId="14" fillId="0" borderId="10" xfId="0" applyFont="1" applyBorder="1" applyAlignment="1" applyProtection="1">
      <alignment horizontal="centerContinuous" vertical="top"/>
    </xf>
    <xf numFmtId="0" fontId="14" fillId="0" borderId="2" xfId="0" applyFont="1" applyBorder="1"/>
    <xf numFmtId="0" fontId="14" fillId="0" borderId="3" xfId="0" applyFont="1" applyBorder="1"/>
    <xf numFmtId="0" fontId="14" fillId="0" borderId="4" xfId="0" applyFont="1" applyBorder="1"/>
    <xf numFmtId="0" fontId="15" fillId="0" borderId="9" xfId="0" applyFont="1" applyBorder="1" applyAlignment="1" applyProtection="1">
      <alignment vertical="top"/>
    </xf>
    <xf numFmtId="0" fontId="19" fillId="3" borderId="1" xfId="0" applyFont="1" applyFill="1" applyBorder="1" applyAlignment="1" applyProtection="1">
      <alignment horizontal="center" vertical="top"/>
      <protection locked="0"/>
    </xf>
    <xf numFmtId="14" fontId="12" fillId="0" borderId="0" xfId="0" applyNumberFormat="1" applyFont="1" applyBorder="1" applyAlignment="1" applyProtection="1">
      <alignment vertical="top"/>
    </xf>
    <xf numFmtId="0" fontId="11" fillId="0" borderId="10" xfId="0" applyFont="1" applyBorder="1" applyAlignment="1" applyProtection="1">
      <alignment vertical="top"/>
    </xf>
    <xf numFmtId="0" fontId="12" fillId="0" borderId="0" xfId="0" applyFont="1" applyBorder="1"/>
    <xf numFmtId="0" fontId="14" fillId="0" borderId="10" xfId="0" applyFont="1" applyBorder="1"/>
    <xf numFmtId="0" fontId="11" fillId="0" borderId="9" xfId="0" applyFont="1" applyBorder="1" applyAlignment="1" applyProtection="1"/>
    <xf numFmtId="0" fontId="19" fillId="2" borderId="1" xfId="0" applyFont="1" applyFill="1" applyBorder="1" applyAlignment="1" applyProtection="1">
      <alignment horizontal="center"/>
      <protection locked="0"/>
    </xf>
    <xf numFmtId="0" fontId="12" fillId="0" borderId="0" xfId="0" applyFont="1" applyFill="1" applyBorder="1" applyAlignment="1" applyProtection="1"/>
    <xf numFmtId="0" fontId="20" fillId="0" borderId="0" xfId="0" applyFont="1" applyFill="1" applyBorder="1" applyAlignment="1" applyProtection="1"/>
    <xf numFmtId="0" fontId="12" fillId="0" borderId="0" xfId="0" applyFont="1" applyBorder="1" applyAlignment="1"/>
    <xf numFmtId="0" fontId="21" fillId="0" borderId="10" xfId="0" applyFont="1" applyFill="1" applyBorder="1" applyAlignment="1" applyProtection="1"/>
    <xf numFmtId="0" fontId="15" fillId="0" borderId="2" xfId="0" applyFont="1" applyBorder="1" applyAlignment="1" applyProtection="1"/>
    <xf numFmtId="0" fontId="17" fillId="0" borderId="3" xfId="0" applyFont="1" applyBorder="1" applyAlignment="1" applyProtection="1"/>
    <xf numFmtId="0" fontId="11" fillId="0" borderId="3" xfId="0" applyFont="1" applyBorder="1" applyAlignment="1" applyProtection="1"/>
    <xf numFmtId="0" fontId="11" fillId="0" borderId="4" xfId="0" applyFont="1" applyBorder="1" applyAlignment="1" applyProtection="1"/>
    <xf numFmtId="0" fontId="12" fillId="0" borderId="9" xfId="0" applyFont="1" applyBorder="1" applyAlignment="1" applyProtection="1"/>
    <xf numFmtId="0" fontId="9" fillId="0" borderId="0" xfId="0" applyFont="1" applyBorder="1" applyAlignment="1" applyProtection="1">
      <alignment horizontal="centerContinuous"/>
    </xf>
    <xf numFmtId="0" fontId="9" fillId="0" borderId="10" xfId="0" applyFont="1" applyBorder="1" applyAlignment="1" applyProtection="1">
      <alignment horizontal="center"/>
    </xf>
    <xf numFmtId="8" fontId="11" fillId="0" borderId="0" xfId="1" applyFont="1" applyBorder="1" applyAlignment="1" applyProtection="1">
      <alignment horizontal="right"/>
    </xf>
    <xf numFmtId="40" fontId="11" fillId="0" borderId="0" xfId="0" applyNumberFormat="1" applyFont="1" applyBorder="1" applyAlignment="1" applyProtection="1"/>
    <xf numFmtId="40" fontId="11" fillId="0" borderId="0" xfId="1" applyNumberFormat="1" applyFont="1" applyBorder="1" applyAlignment="1" applyProtection="1">
      <alignment horizontal="right"/>
    </xf>
    <xf numFmtId="40" fontId="14" fillId="0" borderId="0" xfId="0" applyNumberFormat="1" applyFont="1" applyBorder="1" applyAlignment="1" applyProtection="1"/>
    <xf numFmtId="0" fontId="9" fillId="0" borderId="7" xfId="0" applyFont="1" applyBorder="1" applyAlignment="1" applyProtection="1">
      <alignment horizontal="left"/>
    </xf>
    <xf numFmtId="0" fontId="14" fillId="0" borderId="7" xfId="0" applyFont="1" applyBorder="1" applyAlignment="1" applyProtection="1">
      <alignment horizontal="center"/>
    </xf>
    <xf numFmtId="0" fontId="14" fillId="3" borderId="7" xfId="0" applyFont="1" applyFill="1" applyBorder="1" applyAlignment="1" applyProtection="1">
      <alignment horizontal="right"/>
      <protection locked="0"/>
    </xf>
    <xf numFmtId="0" fontId="22" fillId="0" borderId="9" xfId="0" applyFont="1" applyBorder="1" applyAlignment="1" applyProtection="1"/>
    <xf numFmtId="0" fontId="22" fillId="0" borderId="0" xfId="0" applyFont="1" applyBorder="1" applyAlignment="1" applyProtection="1"/>
    <xf numFmtId="0" fontId="23" fillId="0" borderId="0" xfId="0" applyFont="1" applyBorder="1" applyAlignment="1" applyProtection="1"/>
    <xf numFmtId="0" fontId="24" fillId="0" borderId="0" xfId="0" applyFont="1" applyBorder="1" applyAlignment="1" applyProtection="1">
      <alignment horizontal="right"/>
    </xf>
    <xf numFmtId="8" fontId="22" fillId="0" borderId="0" xfId="1" applyFont="1" applyBorder="1" applyAlignment="1" applyProtection="1">
      <alignment horizontal="right"/>
    </xf>
    <xf numFmtId="40" fontId="22" fillId="0" borderId="0" xfId="0" applyNumberFormat="1" applyFont="1" applyBorder="1" applyAlignment="1" applyProtection="1"/>
    <xf numFmtId="40" fontId="22" fillId="0" borderId="0" xfId="1" applyNumberFormat="1" applyFont="1" applyBorder="1" applyAlignment="1" applyProtection="1">
      <alignment horizontal="right"/>
    </xf>
    <xf numFmtId="40" fontId="25" fillId="0" borderId="0" xfId="0" applyNumberFormat="1" applyFont="1" applyBorder="1" applyAlignment="1" applyProtection="1"/>
    <xf numFmtId="40" fontId="25" fillId="0" borderId="0" xfId="0" applyNumberFormat="1" applyFont="1" applyBorder="1" applyAlignment="1" applyProtection="1">
      <alignment horizontal="right"/>
    </xf>
    <xf numFmtId="0" fontId="14" fillId="3" borderId="1" xfId="0" applyFont="1" applyFill="1" applyBorder="1" applyAlignment="1" applyProtection="1">
      <alignment horizontal="center"/>
      <protection locked="0"/>
    </xf>
    <xf numFmtId="0" fontId="12" fillId="0" borderId="0" xfId="0" applyFont="1" applyBorder="1" applyAlignment="1" applyProtection="1">
      <alignment horizontal="left"/>
    </xf>
    <xf numFmtId="0" fontId="12" fillId="0" borderId="6" xfId="0" applyFont="1" applyBorder="1" applyAlignment="1" applyProtection="1">
      <alignment horizontal="left"/>
    </xf>
    <xf numFmtId="0" fontId="14" fillId="0" borderId="7" xfId="0" applyFont="1" applyBorder="1"/>
    <xf numFmtId="0" fontId="14" fillId="0" borderId="7" xfId="0" applyFont="1" applyFill="1" applyBorder="1" applyAlignment="1" applyProtection="1">
      <alignment horizontal="center"/>
    </xf>
    <xf numFmtId="0" fontId="14" fillId="0" borderId="8" xfId="0" applyFont="1" applyBorder="1"/>
    <xf numFmtId="0" fontId="26" fillId="0" borderId="0" xfId="0" applyFont="1" applyBorder="1" applyAlignment="1" applyProtection="1"/>
    <xf numFmtId="0" fontId="27" fillId="0" borderId="0" xfId="0" applyFont="1" applyBorder="1" applyAlignment="1" applyProtection="1"/>
    <xf numFmtId="0" fontId="15" fillId="0" borderId="0" xfId="0" applyFont="1" applyBorder="1" applyAlignment="1" applyProtection="1"/>
    <xf numFmtId="0" fontId="14" fillId="2" borderId="1" xfId="0" applyFont="1" applyFill="1" applyBorder="1" applyAlignment="1" applyProtection="1">
      <alignment horizontal="center"/>
      <protection locked="0"/>
    </xf>
    <xf numFmtId="0" fontId="18" fillId="0" borderId="0" xfId="0" applyFont="1" applyBorder="1" applyAlignment="1" applyProtection="1"/>
    <xf numFmtId="0" fontId="12" fillId="0" borderId="0" xfId="0" applyFont="1" applyBorder="1" applyAlignment="1" applyProtection="1">
      <alignment horizontal="right"/>
    </xf>
    <xf numFmtId="0" fontId="14" fillId="0" borderId="0" xfId="0" applyFont="1" applyFill="1" applyBorder="1" applyAlignment="1" applyProtection="1">
      <alignment horizontal="left"/>
    </xf>
    <xf numFmtId="0" fontId="14" fillId="0" borderId="10" xfId="0" applyFont="1" applyFill="1" applyBorder="1" applyAlignment="1" applyProtection="1">
      <alignment horizontal="left"/>
    </xf>
    <xf numFmtId="0" fontId="17" fillId="0" borderId="0" xfId="0" applyFont="1" applyFill="1" applyBorder="1" applyAlignment="1" applyProtection="1"/>
    <xf numFmtId="0" fontId="29" fillId="0" borderId="0" xfId="0" applyFont="1" applyFill="1" applyBorder="1" applyAlignment="1" applyProtection="1">
      <alignment horizontal="right" vertical="center"/>
    </xf>
    <xf numFmtId="0" fontId="11" fillId="0" borderId="0" xfId="0" applyFont="1" applyFill="1" applyBorder="1" applyAlignment="1" applyProtection="1"/>
    <xf numFmtId="0" fontId="12" fillId="0" borderId="0" xfId="0" applyFont="1" applyFill="1" applyBorder="1" applyAlignment="1" applyProtection="1">
      <alignment horizontal="left"/>
    </xf>
    <xf numFmtId="0" fontId="11" fillId="0" borderId="0" xfId="0" applyFont="1" applyFill="1" applyAlignment="1" applyProtection="1"/>
    <xf numFmtId="0" fontId="14" fillId="0" borderId="0" xfId="0" applyFont="1" applyFill="1" applyBorder="1" applyAlignment="1" applyProtection="1">
      <alignment horizontal="center"/>
    </xf>
    <xf numFmtId="49" fontId="11" fillId="0" borderId="0" xfId="0" applyNumberFormat="1" applyFont="1" applyFill="1" applyBorder="1" applyAlignment="1" applyProtection="1"/>
    <xf numFmtId="0" fontId="30" fillId="0" borderId="0" xfId="0" applyFont="1" applyBorder="1" applyAlignment="1" applyProtection="1">
      <alignment horizontal="left"/>
    </xf>
    <xf numFmtId="0" fontId="30" fillId="0" borderId="0" xfId="0" applyFont="1" applyBorder="1" applyAlignment="1" applyProtection="1">
      <alignment horizontal="center"/>
    </xf>
    <xf numFmtId="0" fontId="9" fillId="0" borderId="9" xfId="0" applyFont="1" applyBorder="1" applyAlignment="1" applyProtection="1"/>
    <xf numFmtId="49" fontId="9" fillId="0" borderId="9" xfId="0" applyNumberFormat="1" applyFont="1" applyFill="1" applyBorder="1" applyAlignment="1" applyProtection="1"/>
    <xf numFmtId="0" fontId="14" fillId="0" borderId="0" xfId="0" applyFont="1" applyFill="1" applyBorder="1" applyAlignment="1" applyProtection="1">
      <alignment horizontal="left" wrapText="1"/>
    </xf>
    <xf numFmtId="0" fontId="9" fillId="0" borderId="0" xfId="0" applyFont="1" applyFill="1" applyBorder="1" applyAlignment="1" applyProtection="1">
      <alignment horizontal="right"/>
    </xf>
    <xf numFmtId="0" fontId="14" fillId="0" borderId="10" xfId="0" applyFont="1" applyFill="1" applyBorder="1" applyAlignment="1" applyProtection="1">
      <alignment horizontal="left" wrapText="1"/>
    </xf>
    <xf numFmtId="49" fontId="17" fillId="0" borderId="9" xfId="0" applyNumberFormat="1" applyFont="1" applyBorder="1" applyAlignment="1" applyProtection="1"/>
    <xf numFmtId="49" fontId="11" fillId="0" borderId="9" xfId="0" applyNumberFormat="1" applyFont="1" applyBorder="1" applyAlignment="1" applyProtection="1"/>
    <xf numFmtId="49" fontId="9" fillId="0" borderId="9" xfId="0" applyNumberFormat="1" applyFont="1" applyBorder="1" applyAlignment="1" applyProtection="1"/>
    <xf numFmtId="49" fontId="9" fillId="0" borderId="9" xfId="0" applyNumberFormat="1" applyFont="1" applyBorder="1" applyAlignment="1" applyProtection="1">
      <alignment horizontal="left"/>
    </xf>
    <xf numFmtId="49" fontId="9" fillId="0" borderId="0" xfId="0" applyNumberFormat="1" applyFont="1" applyBorder="1" applyAlignment="1" applyProtection="1">
      <alignment horizontal="left"/>
    </xf>
    <xf numFmtId="49" fontId="9" fillId="0" borderId="10" xfId="0" applyNumberFormat="1" applyFont="1" applyBorder="1" applyAlignment="1" applyProtection="1">
      <alignment horizontal="left"/>
    </xf>
    <xf numFmtId="49" fontId="14" fillId="2" borderId="1" xfId="0" applyNumberFormat="1" applyFont="1" applyFill="1" applyBorder="1" applyAlignment="1" applyProtection="1">
      <alignment horizontal="center"/>
      <protection locked="0"/>
    </xf>
    <xf numFmtId="7" fontId="14" fillId="0" borderId="0" xfId="0" applyNumberFormat="1" applyFont="1" applyFill="1" applyBorder="1" applyAlignment="1" applyProtection="1">
      <alignment horizontal="left" wrapText="1"/>
    </xf>
    <xf numFmtId="0" fontId="9" fillId="0" borderId="0" xfId="0" applyFont="1" applyFill="1" applyBorder="1" applyAlignment="1" applyProtection="1">
      <alignment horizontal="center"/>
    </xf>
    <xf numFmtId="0" fontId="11" fillId="0" borderId="2" xfId="0" applyFont="1" applyBorder="1" applyAlignment="1" applyProtection="1"/>
    <xf numFmtId="0" fontId="12" fillId="0" borderId="0" xfId="0" applyFont="1" applyBorder="1" applyAlignment="1">
      <alignment horizontal="left"/>
    </xf>
    <xf numFmtId="0" fontId="12" fillId="0" borderId="0" xfId="0" applyFont="1" applyBorder="1" applyAlignment="1">
      <alignment horizontal="right"/>
    </xf>
    <xf numFmtId="0" fontId="14" fillId="2" borderId="1" xfId="0" applyFont="1" applyFill="1" applyBorder="1" applyAlignment="1" applyProtection="1">
      <alignment horizontal="center" vertical="center"/>
      <protection locked="0"/>
    </xf>
    <xf numFmtId="0" fontId="12" fillId="0" borderId="0" xfId="0" applyFont="1" applyBorder="1" applyAlignment="1" applyProtection="1">
      <alignment vertical="center"/>
    </xf>
    <xf numFmtId="0" fontId="16" fillId="0" borderId="9" xfId="0" applyFont="1" applyBorder="1" applyAlignment="1" applyProtection="1">
      <alignment horizontal="right"/>
    </xf>
    <xf numFmtId="0" fontId="17" fillId="0" borderId="0" xfId="0" applyFont="1" applyFill="1" applyBorder="1" applyAlignment="1" applyProtection="1">
      <alignment horizontal="right"/>
    </xf>
    <xf numFmtId="0" fontId="31" fillId="0" borderId="9" xfId="0" applyFont="1" applyFill="1" applyBorder="1" applyAlignment="1">
      <alignment horizontal="center"/>
    </xf>
    <xf numFmtId="0" fontId="31" fillId="0" borderId="0" xfId="0" applyFont="1" applyFill="1" applyBorder="1" applyAlignment="1">
      <alignment horizontal="center"/>
    </xf>
    <xf numFmtId="0" fontId="31" fillId="0" borderId="10" xfId="0" applyFont="1" applyFill="1" applyBorder="1" applyAlignment="1">
      <alignment horizontal="center"/>
    </xf>
    <xf numFmtId="0" fontId="14" fillId="0" borderId="6" xfId="0" applyFont="1" applyBorder="1" applyProtection="1"/>
    <xf numFmtId="0" fontId="18" fillId="0" borderId="7" xfId="0" applyFont="1" applyFill="1" applyBorder="1" applyAlignment="1" applyProtection="1">
      <alignment horizontal="center"/>
    </xf>
    <xf numFmtId="0" fontId="11" fillId="0" borderId="7" xfId="0" applyFont="1" applyBorder="1" applyAlignment="1" applyProtection="1">
      <alignment horizontal="right"/>
    </xf>
    <xf numFmtId="0" fontId="11" fillId="0" borderId="7" xfId="0" applyFont="1" applyBorder="1" applyAlignment="1" applyProtection="1">
      <alignment horizontal="centerContinuous"/>
    </xf>
    <xf numFmtId="0" fontId="16" fillId="0" borderId="7" xfId="0" applyFont="1" applyBorder="1" applyAlignment="1" applyProtection="1">
      <alignment horizontal="right"/>
    </xf>
    <xf numFmtId="0" fontId="18" fillId="0" borderId="7" xfId="0" applyFont="1" applyFill="1" applyBorder="1" applyAlignment="1" applyProtection="1">
      <alignment horizontal="centerContinuous"/>
    </xf>
    <xf numFmtId="0" fontId="18" fillId="0" borderId="8" xfId="0" applyFont="1" applyFill="1" applyBorder="1" applyAlignment="1" applyProtection="1">
      <alignment horizontal="centerContinuous"/>
    </xf>
    <xf numFmtId="0" fontId="9" fillId="0" borderId="2" xfId="0" applyFont="1" applyBorder="1" applyAlignment="1" applyProtection="1">
      <alignment horizontal="left" vertical="top"/>
    </xf>
    <xf numFmtId="0" fontId="16" fillId="0" borderId="3" xfId="0" applyFont="1" applyBorder="1" applyAlignment="1" applyProtection="1">
      <alignment horizontal="left" vertical="top"/>
    </xf>
    <xf numFmtId="0" fontId="16" fillId="0" borderId="4" xfId="0" applyFont="1" applyBorder="1" applyAlignment="1" applyProtection="1">
      <alignment horizontal="left" vertical="top"/>
    </xf>
    <xf numFmtId="0" fontId="18" fillId="0" borderId="3" xfId="0" applyFont="1" applyBorder="1" applyAlignment="1" applyProtection="1">
      <alignment horizontal="left" vertical="top"/>
    </xf>
    <xf numFmtId="0" fontId="18" fillId="0" borderId="4" xfId="0" applyFont="1" applyBorder="1" applyAlignment="1" applyProtection="1">
      <alignment horizontal="left" vertical="top"/>
    </xf>
    <xf numFmtId="0" fontId="14" fillId="3" borderId="6" xfId="0" applyFont="1" applyFill="1" applyBorder="1" applyAlignment="1" applyProtection="1"/>
    <xf numFmtId="0" fontId="14" fillId="3" borderId="7" xfId="0" applyFont="1" applyFill="1" applyBorder="1" applyAlignment="1" applyProtection="1"/>
    <xf numFmtId="0" fontId="18" fillId="0" borderId="7" xfId="0" applyFont="1" applyBorder="1" applyAlignment="1" applyProtection="1"/>
    <xf numFmtId="0" fontId="18" fillId="0" borderId="8" xfId="0" applyFont="1" applyBorder="1" applyAlignment="1" applyProtection="1"/>
    <xf numFmtId="0" fontId="18" fillId="0" borderId="7" xfId="0" applyFont="1" applyBorder="1" applyAlignment="1" applyProtection="1">
      <alignment horizontal="centerContinuous"/>
    </xf>
    <xf numFmtId="0" fontId="18" fillId="0" borderId="8" xfId="0" applyFont="1" applyBorder="1" applyAlignment="1" applyProtection="1">
      <alignment horizontal="centerContinuous"/>
    </xf>
    <xf numFmtId="0" fontId="18" fillId="0" borderId="0" xfId="0" applyFont="1" applyAlignment="1" applyProtection="1">
      <alignment horizontal="left" vertical="top"/>
    </xf>
    <xf numFmtId="0" fontId="18" fillId="0" borderId="0" xfId="0" applyFont="1" applyAlignment="1" applyProtection="1"/>
    <xf numFmtId="0" fontId="28" fillId="0" borderId="0" xfId="0" applyFont="1" applyAlignment="1" applyProtection="1"/>
    <xf numFmtId="0" fontId="18" fillId="0" borderId="0" xfId="0" applyFont="1" applyAlignment="1" applyProtection="1">
      <alignment horizontal="right"/>
    </xf>
    <xf numFmtId="0" fontId="22" fillId="0" borderId="0" xfId="0" applyFont="1" applyAlignment="1" applyProtection="1"/>
    <xf numFmtId="0" fontId="14" fillId="0" borderId="0" xfId="0" applyFont="1" applyAlignment="1"/>
    <xf numFmtId="0" fontId="29" fillId="0" borderId="0" xfId="0" applyFont="1" applyFill="1" applyBorder="1" applyAlignment="1" applyProtection="1"/>
    <xf numFmtId="49" fontId="18" fillId="0" borderId="0" xfId="0" applyNumberFormat="1" applyFont="1" applyFill="1" applyBorder="1" applyAlignment="1" applyProtection="1">
      <alignment horizontal="center"/>
    </xf>
    <xf numFmtId="0" fontId="9" fillId="0" borderId="9" xfId="0" applyFont="1" applyBorder="1" applyAlignment="1" applyProtection="1">
      <alignment horizontal="left"/>
    </xf>
    <xf numFmtId="0" fontId="14" fillId="3" borderId="7" xfId="0" applyFont="1" applyFill="1" applyBorder="1" applyAlignment="1" applyProtection="1">
      <protection locked="0"/>
    </xf>
    <xf numFmtId="0" fontId="11" fillId="0" borderId="0" xfId="0" applyFont="1" applyBorder="1" applyAlignment="1" applyProtection="1">
      <alignment horizontal="left"/>
    </xf>
    <xf numFmtId="7" fontId="14" fillId="0" borderId="0" xfId="0" applyNumberFormat="1" applyFont="1" applyFill="1" applyBorder="1" applyAlignment="1" applyProtection="1">
      <alignment horizontal="center" wrapText="1"/>
      <protection locked="0"/>
    </xf>
    <xf numFmtId="0" fontId="9" fillId="0" borderId="5" xfId="0" applyFont="1" applyFill="1" applyBorder="1" applyAlignment="1" applyProtection="1">
      <alignment horizontal="left"/>
    </xf>
    <xf numFmtId="0" fontId="26" fillId="0" borderId="3" xfId="0" applyFont="1" applyBorder="1" applyAlignment="1" applyProtection="1"/>
    <xf numFmtId="0" fontId="27" fillId="0" borderId="3" xfId="0" applyFont="1" applyBorder="1" applyAlignment="1" applyProtection="1"/>
    <xf numFmtId="0" fontId="11" fillId="3" borderId="7" xfId="0" applyFont="1" applyFill="1" applyBorder="1" applyAlignment="1" applyProtection="1">
      <alignment horizontal="left"/>
      <protection locked="0"/>
    </xf>
    <xf numFmtId="49" fontId="14" fillId="3" borderId="7" xfId="0" applyNumberFormat="1" applyFont="1" applyFill="1" applyBorder="1" applyAlignment="1" applyProtection="1">
      <alignment horizontal="left"/>
      <protection locked="0"/>
    </xf>
    <xf numFmtId="49" fontId="14" fillId="4" borderId="7" xfId="0" applyNumberFormat="1" applyFont="1" applyFill="1" applyBorder="1" applyAlignment="1" applyProtection="1">
      <alignment horizontal="left"/>
      <protection locked="0"/>
    </xf>
    <xf numFmtId="0" fontId="31" fillId="0" borderId="0" xfId="0" applyFont="1" applyFill="1" applyBorder="1" applyAlignment="1">
      <alignment horizontal="right"/>
    </xf>
    <xf numFmtId="0" fontId="11" fillId="0" borderId="0" xfId="0" applyFont="1" applyFill="1" applyBorder="1" applyAlignment="1" applyProtection="1">
      <alignment horizontal="left"/>
      <protection locked="0"/>
    </xf>
    <xf numFmtId="0" fontId="17" fillId="0" borderId="0" xfId="0" applyFont="1" applyFill="1" applyBorder="1" applyAlignment="1" applyProtection="1">
      <alignment horizontal="right"/>
      <protection locked="0"/>
    </xf>
    <xf numFmtId="0" fontId="17" fillId="0" borderId="0" xfId="0" applyFont="1" applyFill="1" applyBorder="1" applyAlignment="1" applyProtection="1">
      <alignment horizontal="left"/>
      <protection locked="0"/>
    </xf>
    <xf numFmtId="0" fontId="9" fillId="0" borderId="3" xfId="0" applyFont="1" applyBorder="1" applyAlignment="1" applyProtection="1"/>
    <xf numFmtId="0" fontId="14" fillId="3" borderId="7" xfId="0" applyFont="1" applyFill="1" applyBorder="1" applyAlignment="1" applyProtection="1">
      <alignment horizontal="left"/>
      <protection locked="0"/>
    </xf>
    <xf numFmtId="0" fontId="14" fillId="3" borderId="8" xfId="0" applyFont="1" applyFill="1" applyBorder="1" applyAlignment="1" applyProtection="1">
      <alignment horizontal="left"/>
      <protection locked="0"/>
    </xf>
    <xf numFmtId="0" fontId="11" fillId="0" borderId="10" xfId="0" applyFont="1" applyFill="1" applyBorder="1" applyAlignment="1" applyProtection="1"/>
    <xf numFmtId="0" fontId="15" fillId="0" borderId="0" xfId="0" applyFont="1" applyFill="1" applyBorder="1" applyAlignment="1" applyProtection="1">
      <alignment horizontal="center" wrapText="1"/>
      <protection locked="0"/>
    </xf>
    <xf numFmtId="0" fontId="14" fillId="4" borderId="7" xfId="0" applyFont="1" applyFill="1" applyBorder="1" applyAlignment="1" applyProtection="1"/>
    <xf numFmtId="0" fontId="15" fillId="0" borderId="0" xfId="0" applyFont="1" applyFill="1" applyBorder="1" applyAlignment="1" applyProtection="1">
      <alignment horizontal="center"/>
    </xf>
    <xf numFmtId="0" fontId="14" fillId="0" borderId="10" xfId="0" applyFont="1" applyFill="1" applyBorder="1" applyAlignment="1" applyProtection="1">
      <alignment horizontal="left" wrapText="1"/>
      <protection locked="0"/>
    </xf>
    <xf numFmtId="0" fontId="11" fillId="4" borderId="11" xfId="0" applyFont="1" applyFill="1" applyBorder="1" applyAlignment="1" applyProtection="1"/>
    <xf numFmtId="0" fontId="15" fillId="0" borderId="12" xfId="0" applyFont="1" applyBorder="1" applyAlignment="1" applyProtection="1"/>
    <xf numFmtId="0" fontId="17" fillId="0" borderId="11" xfId="0" applyFont="1" applyBorder="1" applyAlignment="1" applyProtection="1"/>
    <xf numFmtId="0" fontId="11" fillId="0" borderId="11" xfId="0" applyFont="1" applyBorder="1" applyAlignment="1" applyProtection="1"/>
    <xf numFmtId="0" fontId="14" fillId="0" borderId="11" xfId="0" applyFont="1" applyBorder="1" applyAlignment="1" applyProtection="1"/>
    <xf numFmtId="0" fontId="26" fillId="0" borderId="11" xfId="0" applyFont="1" applyBorder="1" applyAlignment="1" applyProtection="1"/>
    <xf numFmtId="0" fontId="9" fillId="0" borderId="11" xfId="0" applyFont="1" applyBorder="1" applyAlignment="1" applyProtection="1"/>
    <xf numFmtId="0" fontId="27" fillId="0" borderId="11" xfId="0" applyFont="1" applyBorder="1" applyAlignment="1" applyProtection="1"/>
    <xf numFmtId="0" fontId="21" fillId="0" borderId="13" xfId="0" applyFont="1" applyFill="1" applyBorder="1" applyAlignment="1" applyProtection="1"/>
    <xf numFmtId="0" fontId="16" fillId="0" borderId="0" xfId="0" applyFont="1" applyFill="1" applyBorder="1" applyAlignment="1" applyProtection="1">
      <alignment horizontal="left"/>
    </xf>
    <xf numFmtId="0" fontId="16" fillId="0" borderId="0" xfId="0" applyFont="1" applyFill="1" applyBorder="1" applyAlignment="1">
      <alignment horizontal="center"/>
    </xf>
    <xf numFmtId="49" fontId="16" fillId="0" borderId="0" xfId="0" applyNumberFormat="1" applyFont="1" applyFill="1" applyBorder="1" applyAlignment="1" applyProtection="1">
      <alignment horizontal="left"/>
      <protection locked="0"/>
    </xf>
    <xf numFmtId="0" fontId="15" fillId="0" borderId="0" xfId="0" applyFont="1" applyFill="1" applyBorder="1" applyAlignment="1" applyProtection="1"/>
    <xf numFmtId="0" fontId="11" fillId="4" borderId="7" xfId="0" applyFont="1" applyFill="1" applyBorder="1" applyAlignment="1" applyProtection="1"/>
    <xf numFmtId="0" fontId="14" fillId="4" borderId="7" xfId="0" applyFont="1" applyFill="1" applyBorder="1" applyAlignment="1" applyProtection="1">
      <alignment horizontal="center" wrapText="1"/>
      <protection locked="0"/>
    </xf>
    <xf numFmtId="0" fontId="11" fillId="4" borderId="8" xfId="0" applyFont="1" applyFill="1" applyBorder="1" applyAlignment="1" applyProtection="1"/>
    <xf numFmtId="0" fontId="6" fillId="0" borderId="2" xfId="0" applyFont="1" applyBorder="1" applyAlignment="1" applyProtection="1"/>
    <xf numFmtId="0" fontId="7" fillId="0" borderId="3" xfId="0" applyFont="1" applyBorder="1" applyAlignment="1" applyProtection="1"/>
    <xf numFmtId="0" fontId="8" fillId="0" borderId="3" xfId="0" applyFont="1" applyBorder="1" applyAlignment="1" applyProtection="1"/>
    <xf numFmtId="0" fontId="10" fillId="0" borderId="3" xfId="0" applyFont="1" applyBorder="1" applyAlignment="1" applyProtection="1"/>
    <xf numFmtId="0" fontId="12" fillId="0" borderId="3" xfId="0" applyFont="1" applyBorder="1" applyAlignment="1" applyProtection="1"/>
    <xf numFmtId="0" fontId="9" fillId="0" borderId="3" xfId="0" applyFont="1" applyBorder="1" applyAlignment="1" applyProtection="1">
      <alignment horizontal="right"/>
    </xf>
    <xf numFmtId="0" fontId="0" fillId="0" borderId="0" xfId="0" applyBorder="1"/>
    <xf numFmtId="49" fontId="12" fillId="4" borderId="7" xfId="0" applyNumberFormat="1" applyFont="1" applyFill="1" applyBorder="1" applyAlignment="1" applyProtection="1">
      <alignment horizontal="left"/>
      <protection locked="0"/>
    </xf>
    <xf numFmtId="0" fontId="36" fillId="0" borderId="0" xfId="0" applyFont="1"/>
    <xf numFmtId="0" fontId="36" fillId="0" borderId="0" xfId="0" applyFont="1" applyAlignment="1">
      <alignment horizontal="center"/>
    </xf>
    <xf numFmtId="0" fontId="36" fillId="5" borderId="0" xfId="0" applyFont="1" applyFill="1"/>
    <xf numFmtId="0" fontId="36" fillId="5" borderId="0" xfId="0" applyFont="1" applyFill="1" applyAlignment="1">
      <alignment horizontal="center"/>
    </xf>
    <xf numFmtId="0" fontId="37" fillId="5" borderId="14" xfId="0" applyFont="1" applyFill="1" applyBorder="1"/>
    <xf numFmtId="0" fontId="37" fillId="5" borderId="15" xfId="0" applyFont="1" applyFill="1" applyBorder="1"/>
    <xf numFmtId="0" fontId="37" fillId="5" borderId="16" xfId="0" applyFont="1" applyFill="1" applyBorder="1"/>
    <xf numFmtId="0" fontId="37" fillId="5" borderId="17" xfId="0" applyFont="1" applyFill="1" applyBorder="1"/>
    <xf numFmtId="0" fontId="37" fillId="5" borderId="0" xfId="0" applyFont="1" applyFill="1" applyBorder="1"/>
    <xf numFmtId="0" fontId="37" fillId="5" borderId="18" xfId="0" applyFont="1" applyFill="1" applyBorder="1"/>
    <xf numFmtId="0" fontId="39" fillId="5" borderId="17" xfId="0" applyFont="1" applyFill="1" applyBorder="1"/>
    <xf numFmtId="0" fontId="39" fillId="5" borderId="17" xfId="0" applyFont="1" applyFill="1" applyBorder="1" applyAlignment="1">
      <alignment vertical="center"/>
    </xf>
    <xf numFmtId="8" fontId="37" fillId="0" borderId="19" xfId="1" applyFont="1" applyBorder="1" applyProtection="1">
      <protection locked="0"/>
    </xf>
    <xf numFmtId="0" fontId="37" fillId="5" borderId="20" xfId="0" applyFont="1" applyFill="1" applyBorder="1"/>
    <xf numFmtId="0" fontId="37" fillId="5" borderId="21" xfId="0" applyFont="1" applyFill="1" applyBorder="1"/>
    <xf numFmtId="0" fontId="39" fillId="5" borderId="0" xfId="0" applyFont="1" applyFill="1" applyBorder="1"/>
    <xf numFmtId="0" fontId="40" fillId="5" borderId="17" xfId="0" applyFont="1" applyFill="1" applyBorder="1" applyAlignment="1">
      <alignment horizontal="center"/>
    </xf>
    <xf numFmtId="0" fontId="39" fillId="5" borderId="0" xfId="0" applyFont="1" applyFill="1" applyBorder="1" applyAlignment="1">
      <alignment horizontal="center"/>
    </xf>
    <xf numFmtId="0" fontId="37" fillId="5" borderId="18" xfId="0" applyFont="1" applyFill="1" applyBorder="1" applyAlignment="1">
      <alignment horizontal="center"/>
    </xf>
    <xf numFmtId="0" fontId="37" fillId="0" borderId="14" xfId="0" applyFont="1" applyBorder="1" applyAlignment="1" applyProtection="1">
      <alignment horizontal="center"/>
      <protection locked="0"/>
    </xf>
    <xf numFmtId="0" fontId="37" fillId="0" borderId="15" xfId="0" applyFont="1" applyBorder="1" applyAlignment="1" applyProtection="1">
      <alignment horizontal="center"/>
      <protection locked="0"/>
    </xf>
    <xf numFmtId="0" fontId="37" fillId="0" borderId="16" xfId="0" applyFont="1" applyBorder="1" applyProtection="1">
      <protection locked="0"/>
    </xf>
    <xf numFmtId="0" fontId="37" fillId="0" borderId="19" xfId="0" applyFont="1" applyBorder="1" applyAlignment="1" applyProtection="1">
      <alignment horizontal="center"/>
      <protection locked="0"/>
    </xf>
    <xf numFmtId="0" fontId="37" fillId="0" borderId="20" xfId="0" applyFont="1" applyBorder="1" applyAlignment="1" applyProtection="1">
      <alignment horizontal="center"/>
      <protection locked="0"/>
    </xf>
    <xf numFmtId="0" fontId="37" fillId="0" borderId="21" xfId="0" applyFont="1" applyBorder="1" applyProtection="1">
      <protection locked="0"/>
    </xf>
    <xf numFmtId="0" fontId="37" fillId="5" borderId="19" xfId="0" applyFont="1" applyFill="1" applyBorder="1"/>
    <xf numFmtId="0" fontId="41" fillId="5" borderId="0" xfId="0" applyFont="1" applyFill="1" applyAlignment="1">
      <alignment wrapText="1"/>
    </xf>
    <xf numFmtId="0" fontId="42" fillId="5" borderId="0" xfId="0" applyFont="1" applyFill="1" applyAlignment="1">
      <alignment horizontal="left" vertical="top" wrapText="1"/>
    </xf>
    <xf numFmtId="0" fontId="37" fillId="5" borderId="17" xfId="0" applyFont="1" applyFill="1" applyBorder="1" applyAlignment="1" applyProtection="1">
      <alignment horizontal="left" vertical="top" wrapText="1"/>
    </xf>
    <xf numFmtId="0" fontId="37" fillId="5" borderId="0" xfId="0" applyFont="1" applyFill="1" applyBorder="1" applyAlignment="1" applyProtection="1">
      <alignment horizontal="left" vertical="top" wrapText="1"/>
    </xf>
    <xf numFmtId="0" fontId="37" fillId="5" borderId="18" xfId="0" applyFont="1" applyFill="1" applyBorder="1" applyAlignment="1" applyProtection="1">
      <alignment horizontal="left" vertical="top" wrapText="1"/>
    </xf>
    <xf numFmtId="0" fontId="37" fillId="5" borderId="20" xfId="0" applyFont="1" applyFill="1" applyBorder="1" applyProtection="1"/>
    <xf numFmtId="0" fontId="37" fillId="5" borderId="21" xfId="0" applyFont="1" applyFill="1" applyBorder="1" applyProtection="1"/>
    <xf numFmtId="0" fontId="45" fillId="0" borderId="0" xfId="0" applyFont="1"/>
    <xf numFmtId="0" fontId="46" fillId="0" borderId="0" xfId="0" applyFont="1"/>
    <xf numFmtId="0" fontId="46" fillId="0" borderId="0" xfId="0" applyFont="1" applyAlignment="1">
      <alignment horizontal="left" indent="2"/>
    </xf>
    <xf numFmtId="0" fontId="46" fillId="0" borderId="0" xfId="0" applyFont="1" applyAlignment="1">
      <alignment horizontal="left"/>
    </xf>
    <xf numFmtId="0" fontId="47" fillId="0" borderId="0" xfId="0" applyFont="1"/>
    <xf numFmtId="0" fontId="49" fillId="0" borderId="0" xfId="2" applyFont="1" applyAlignment="1" applyProtection="1"/>
    <xf numFmtId="0" fontId="52" fillId="0" borderId="0" xfId="0" applyFont="1"/>
    <xf numFmtId="0" fontId="53" fillId="0" borderId="0" xfId="3" applyFont="1" applyAlignment="1" applyProtection="1"/>
    <xf numFmtId="0" fontId="46" fillId="0" borderId="0" xfId="0" applyFont="1" applyFill="1"/>
    <xf numFmtId="164" fontId="35" fillId="0" borderId="3" xfId="0" applyNumberFormat="1" applyFont="1" applyBorder="1" applyAlignment="1" applyProtection="1"/>
    <xf numFmtId="0" fontId="46" fillId="0" borderId="0" xfId="0" applyFont="1" applyAlignment="1">
      <alignment horizontal="center" vertical="center"/>
    </xf>
    <xf numFmtId="0" fontId="49" fillId="0" borderId="0" xfId="2" applyFont="1" applyAlignment="1" applyProtection="1">
      <alignment horizontal="left" vertical="center"/>
    </xf>
    <xf numFmtId="0" fontId="37" fillId="0" borderId="0" xfId="0" applyFont="1" applyBorder="1" applyAlignment="1" applyProtection="1">
      <alignment horizontal="left"/>
      <protection locked="0"/>
    </xf>
    <xf numFmtId="0" fontId="43" fillId="5" borderId="0" xfId="0" applyFont="1" applyFill="1" applyAlignment="1">
      <alignment horizontal="left" vertical="top" wrapText="1"/>
    </xf>
    <xf numFmtId="0" fontId="38" fillId="5" borderId="17" xfId="0" applyFont="1" applyFill="1" applyBorder="1" applyAlignment="1">
      <alignment horizontal="center" vertical="center"/>
    </xf>
    <xf numFmtId="0" fontId="38" fillId="5" borderId="0" xfId="0" applyFont="1" applyFill="1" applyBorder="1" applyAlignment="1">
      <alignment horizontal="center" vertical="center"/>
    </xf>
    <xf numFmtId="0" fontId="38" fillId="5" borderId="18" xfId="0" applyFont="1" applyFill="1" applyBorder="1" applyAlignment="1">
      <alignment horizontal="center" vertical="center"/>
    </xf>
    <xf numFmtId="0" fontId="37" fillId="0" borderId="17" xfId="0" applyFont="1" applyBorder="1" applyAlignment="1" applyProtection="1">
      <alignment horizontal="left" vertical="top" wrapText="1"/>
      <protection locked="0"/>
    </xf>
    <xf numFmtId="0" fontId="37" fillId="0" borderId="0" xfId="0" applyFont="1" applyBorder="1" applyAlignment="1" applyProtection="1">
      <alignment horizontal="left" vertical="top" wrapText="1"/>
      <protection locked="0"/>
    </xf>
    <xf numFmtId="0" fontId="37" fillId="0" borderId="18" xfId="0" applyFont="1" applyBorder="1" applyAlignment="1" applyProtection="1">
      <alignment horizontal="left" vertical="top" wrapText="1"/>
      <protection locked="0"/>
    </xf>
    <xf numFmtId="0" fontId="37" fillId="0" borderId="14" xfId="0" applyFont="1" applyBorder="1" applyAlignment="1" applyProtection="1">
      <alignment horizontal="left"/>
      <protection locked="0"/>
    </xf>
    <xf numFmtId="0" fontId="37" fillId="0" borderId="15" xfId="0" applyFont="1" applyBorder="1" applyAlignment="1" applyProtection="1">
      <alignment horizontal="left"/>
      <protection locked="0"/>
    </xf>
    <xf numFmtId="0" fontId="37" fillId="0" borderId="16" xfId="0" applyFont="1" applyBorder="1" applyAlignment="1" applyProtection="1">
      <alignment horizontal="left"/>
      <protection locked="0"/>
    </xf>
    <xf numFmtId="0" fontId="37" fillId="5" borderId="17" xfId="0" applyFont="1" applyFill="1" applyBorder="1" applyAlignment="1">
      <alignment horizontal="left" vertical="top" wrapText="1"/>
    </xf>
    <xf numFmtId="0" fontId="37" fillId="5" borderId="0" xfId="0" applyFont="1" applyFill="1" applyBorder="1" applyAlignment="1">
      <alignment horizontal="left" vertical="top" wrapText="1"/>
    </xf>
    <xf numFmtId="0" fontId="37" fillId="5" borderId="18" xfId="0" applyFont="1" applyFill="1" applyBorder="1" applyAlignment="1">
      <alignment horizontal="left" vertical="top" wrapText="1"/>
    </xf>
    <xf numFmtId="0" fontId="11" fillId="4" borderId="7" xfId="0" applyFont="1" applyFill="1" applyBorder="1" applyAlignment="1" applyProtection="1"/>
    <xf numFmtId="0" fontId="14" fillId="3" borderId="7" xfId="0" applyFont="1" applyFill="1" applyBorder="1" applyAlignment="1" applyProtection="1">
      <alignment horizontal="left" wrapText="1"/>
      <protection locked="0"/>
    </xf>
    <xf numFmtId="0" fontId="14" fillId="3" borderId="8" xfId="0" applyFont="1" applyFill="1" applyBorder="1" applyAlignment="1" applyProtection="1">
      <alignment horizontal="left" wrapText="1"/>
      <protection locked="0"/>
    </xf>
    <xf numFmtId="0" fontId="15" fillId="0" borderId="0" xfId="0" applyFont="1" applyFill="1" applyBorder="1" applyAlignment="1" applyProtection="1">
      <alignment horizontal="center" wrapText="1"/>
      <protection locked="0"/>
    </xf>
    <xf numFmtId="0" fontId="15" fillId="0" borderId="0" xfId="0" applyFont="1" applyFill="1" applyBorder="1" applyAlignment="1" applyProtection="1"/>
    <xf numFmtId="0" fontId="15" fillId="4" borderId="7" xfId="0" applyFont="1" applyFill="1" applyBorder="1" applyAlignment="1" applyProtection="1"/>
    <xf numFmtId="0" fontId="15" fillId="3" borderId="7" xfId="0" applyFont="1" applyFill="1" applyBorder="1" applyAlignment="1" applyProtection="1">
      <alignment horizontal="center"/>
      <protection locked="0"/>
    </xf>
    <xf numFmtId="7" fontId="14" fillId="3" borderId="7" xfId="0" applyNumberFormat="1" applyFont="1" applyFill="1" applyBorder="1" applyAlignment="1" applyProtection="1">
      <alignment horizontal="center" wrapText="1"/>
      <protection locked="0"/>
    </xf>
    <xf numFmtId="0" fontId="26" fillId="4" borderId="11" xfId="0" applyFont="1" applyFill="1" applyBorder="1" applyAlignment="1" applyProtection="1"/>
    <xf numFmtId="0" fontId="11" fillId="4" borderId="8" xfId="0" applyFont="1" applyFill="1" applyBorder="1" applyAlignment="1" applyProtection="1"/>
    <xf numFmtId="15" fontId="14" fillId="3" borderId="11" xfId="0" applyNumberFormat="1" applyFont="1" applyFill="1" applyBorder="1" applyAlignment="1" applyProtection="1">
      <alignment horizontal="center"/>
      <protection locked="0"/>
    </xf>
    <xf numFmtId="0" fontId="14" fillId="3" borderId="11" xfId="0" applyFont="1" applyFill="1" applyBorder="1" applyAlignment="1" applyProtection="1">
      <alignment horizontal="center"/>
      <protection locked="0"/>
    </xf>
    <xf numFmtId="0" fontId="17" fillId="4" borderId="7" xfId="0" applyFont="1" applyFill="1" applyBorder="1" applyAlignment="1" applyProtection="1"/>
    <xf numFmtId="0" fontId="14" fillId="4" borderId="7" xfId="0" applyFont="1" applyFill="1" applyBorder="1" applyAlignment="1" applyProtection="1">
      <alignment horizontal="center" wrapText="1"/>
      <protection locked="0"/>
    </xf>
    <xf numFmtId="40" fontId="25" fillId="0" borderId="11" xfId="0" applyNumberFormat="1" applyFont="1" applyBorder="1" applyAlignment="1" applyProtection="1">
      <alignment horizontal="right"/>
    </xf>
    <xf numFmtId="0" fontId="26" fillId="0" borderId="11" xfId="0" applyFont="1" applyFill="1" applyBorder="1" applyAlignment="1" applyProtection="1"/>
    <xf numFmtId="0" fontId="15" fillId="4" borderId="8" xfId="0" applyFont="1" applyFill="1" applyBorder="1" applyAlignment="1" applyProtection="1"/>
    <xf numFmtId="0" fontId="14" fillId="2" borderId="6" xfId="0" applyFont="1" applyFill="1" applyBorder="1" applyAlignment="1" applyProtection="1">
      <alignment horizontal="left"/>
      <protection locked="0"/>
    </xf>
    <xf numFmtId="0" fontId="14" fillId="2" borderId="7" xfId="0" applyFont="1" applyFill="1" applyBorder="1" applyAlignment="1" applyProtection="1">
      <alignment horizontal="left"/>
      <protection locked="0"/>
    </xf>
    <xf numFmtId="0" fontId="14" fillId="2" borderId="8" xfId="0" applyFont="1" applyFill="1" applyBorder="1" applyAlignment="1" applyProtection="1">
      <alignment horizontal="left"/>
      <protection locked="0"/>
    </xf>
    <xf numFmtId="0" fontId="14" fillId="2" borderId="7" xfId="0" applyFont="1" applyFill="1" applyBorder="1" applyAlignment="1" applyProtection="1">
      <alignment horizontal="center"/>
      <protection locked="0"/>
    </xf>
    <xf numFmtId="0" fontId="14" fillId="2" borderId="6" xfId="0" applyFont="1" applyFill="1" applyBorder="1" applyAlignment="1" applyProtection="1">
      <alignment horizontal="left" vertical="center"/>
      <protection locked="0"/>
    </xf>
    <xf numFmtId="0" fontId="14" fillId="2" borderId="7" xfId="0" applyFont="1" applyFill="1" applyBorder="1" applyAlignment="1" applyProtection="1">
      <alignment horizontal="left" vertical="center"/>
      <protection locked="0"/>
    </xf>
    <xf numFmtId="0" fontId="14" fillId="2" borderId="8" xfId="0" applyFont="1" applyFill="1" applyBorder="1" applyAlignment="1" applyProtection="1">
      <alignment horizontal="left" vertical="center"/>
      <protection locked="0"/>
    </xf>
    <xf numFmtId="40" fontId="14" fillId="3" borderId="11" xfId="0" applyNumberFormat="1" applyFont="1" applyFill="1" applyBorder="1" applyAlignment="1" applyProtection="1">
      <alignment horizontal="right" vertical="top"/>
      <protection locked="0"/>
    </xf>
    <xf numFmtId="40" fontId="14" fillId="3" borderId="7" xfId="0" applyNumberFormat="1" applyFont="1" applyFill="1" applyBorder="1" applyAlignment="1" applyProtection="1">
      <alignment horizontal="right" vertical="top"/>
      <protection locked="0"/>
    </xf>
    <xf numFmtId="0" fontId="15" fillId="2" borderId="7" xfId="0" applyFont="1" applyFill="1" applyBorder="1" applyAlignment="1" applyProtection="1">
      <alignment horizontal="left"/>
      <protection locked="0"/>
    </xf>
    <xf numFmtId="0" fontId="14" fillId="3" borderId="7" xfId="0" applyFont="1" applyFill="1" applyBorder="1" applyAlignment="1" applyProtection="1">
      <alignment horizontal="center"/>
      <protection locked="0"/>
    </xf>
    <xf numFmtId="0" fontId="14" fillId="3" borderId="8" xfId="0" applyFont="1" applyFill="1" applyBorder="1" applyAlignment="1" applyProtection="1">
      <alignment horizontal="center"/>
      <protection locked="0"/>
    </xf>
    <xf numFmtId="40" fontId="14" fillId="0" borderId="7" xfId="0" applyNumberFormat="1" applyFont="1" applyBorder="1" applyAlignment="1" applyProtection="1">
      <alignment horizontal="right"/>
    </xf>
    <xf numFmtId="49" fontId="15" fillId="3" borderId="6" xfId="0" applyNumberFormat="1" applyFont="1" applyFill="1" applyBorder="1" applyAlignment="1" applyProtection="1">
      <alignment horizontal="left"/>
      <protection locked="0"/>
    </xf>
    <xf numFmtId="49" fontId="15" fillId="3" borderId="8" xfId="0" applyNumberFormat="1" applyFont="1" applyFill="1" applyBorder="1" applyAlignment="1" applyProtection="1">
      <alignment horizontal="left"/>
      <protection locked="0"/>
    </xf>
    <xf numFmtId="49" fontId="14" fillId="0" borderId="0" xfId="0" applyNumberFormat="1" applyFont="1" applyFill="1" applyBorder="1" applyAlignment="1" applyProtection="1">
      <alignment horizontal="left" vertical="top" wrapText="1"/>
    </xf>
    <xf numFmtId="0" fontId="18" fillId="0" borderId="7" xfId="0" applyFont="1" applyBorder="1" applyAlignment="1" applyProtection="1">
      <alignment horizontal="right"/>
    </xf>
    <xf numFmtId="0" fontId="5" fillId="4" borderId="6" xfId="2" applyFill="1" applyBorder="1" applyAlignment="1" applyProtection="1">
      <alignment vertical="top"/>
    </xf>
    <xf numFmtId="0" fontId="14" fillId="4" borderId="7" xfId="0" applyFont="1" applyFill="1" applyBorder="1" applyAlignment="1" applyProtection="1">
      <alignment vertical="top"/>
    </xf>
    <xf numFmtId="0" fontId="14" fillId="4" borderId="8" xfId="0" applyFont="1" applyFill="1" applyBorder="1" applyAlignment="1" applyProtection="1">
      <alignment vertical="top"/>
    </xf>
    <xf numFmtId="14" fontId="14" fillId="3" borderId="7" xfId="0" applyNumberFormat="1" applyFont="1" applyFill="1" applyBorder="1" applyAlignment="1" applyProtection="1">
      <alignment horizontal="center" vertical="top"/>
      <protection locked="0"/>
    </xf>
    <xf numFmtId="0" fontId="14" fillId="3" borderId="7" xfId="0" applyFont="1" applyFill="1" applyBorder="1" applyAlignment="1" applyProtection="1">
      <alignment horizontal="left"/>
      <protection locked="0"/>
    </xf>
    <xf numFmtId="0" fontId="14" fillId="0" borderId="7" xfId="0" applyFont="1" applyBorder="1" applyAlignment="1"/>
    <xf numFmtId="0" fontId="14" fillId="0" borderId="7" xfId="0" applyFont="1" applyBorder="1" applyAlignment="1" applyProtection="1">
      <alignment horizontal="center"/>
      <protection locked="0"/>
    </xf>
    <xf numFmtId="0" fontId="9" fillId="0" borderId="2" xfId="0" applyFont="1" applyBorder="1" applyAlignment="1" applyProtection="1">
      <alignment horizontal="left" vertical="top"/>
    </xf>
    <xf numFmtId="0" fontId="14" fillId="0" borderId="3" xfId="0" applyFont="1" applyBorder="1" applyAlignment="1">
      <alignment horizontal="left" vertical="top"/>
    </xf>
    <xf numFmtId="0" fontId="14" fillId="0" borderId="4" xfId="0" applyFont="1" applyBorder="1" applyAlignment="1">
      <alignment horizontal="left" vertical="top"/>
    </xf>
    <xf numFmtId="0" fontId="11" fillId="3" borderId="7" xfId="0" applyFont="1" applyFill="1" applyBorder="1" applyAlignment="1" applyProtection="1">
      <alignment horizontal="left"/>
      <protection locked="0"/>
    </xf>
    <xf numFmtId="0" fontId="11" fillId="3" borderId="8" xfId="0" applyFont="1" applyFill="1" applyBorder="1" applyAlignment="1" applyProtection="1">
      <alignment horizontal="left"/>
      <protection locked="0"/>
    </xf>
    <xf numFmtId="0" fontId="14" fillId="3" borderId="8" xfId="0" applyFont="1" applyFill="1" applyBorder="1" applyAlignment="1" applyProtection="1">
      <alignment horizontal="left"/>
      <protection locked="0"/>
    </xf>
    <xf numFmtId="0" fontId="14" fillId="0" borderId="7" xfId="0" applyFont="1" applyBorder="1" applyAlignment="1" applyProtection="1">
      <alignment horizontal="left"/>
      <protection locked="0"/>
    </xf>
    <xf numFmtId="0" fontId="14" fillId="0" borderId="8" xfId="0" applyFont="1" applyBorder="1" applyAlignment="1" applyProtection="1">
      <alignment horizontal="left"/>
      <protection locked="0"/>
    </xf>
    <xf numFmtId="0" fontId="32" fillId="0" borderId="2" xfId="0" applyFont="1" applyBorder="1" applyAlignment="1" applyProtection="1">
      <alignment vertical="top" wrapText="1"/>
    </xf>
    <xf numFmtId="0" fontId="34" fillId="0" borderId="3" xfId="0" applyFont="1" applyBorder="1" applyAlignment="1">
      <alignment vertical="top" wrapText="1"/>
    </xf>
    <xf numFmtId="0" fontId="14" fillId="0" borderId="4" xfId="0" applyFont="1" applyBorder="1" applyAlignment="1">
      <alignment vertical="top" wrapText="1"/>
    </xf>
  </cellXfs>
  <cellStyles count="4">
    <cellStyle name="Currency" xfId="1" builtinId="4"/>
    <cellStyle name="Hyperlink" xfId="2" builtinId="8"/>
    <cellStyle name="Hyperlink 2" xfId="3"/>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449580</xdr:colOff>
          <xdr:row>20</xdr:row>
          <xdr:rowOff>83820</xdr:rowOff>
        </xdr:from>
        <xdr:to>
          <xdr:col>5</xdr:col>
          <xdr:colOff>1143000</xdr:colOff>
          <xdr:row>23</xdr:row>
          <xdr:rowOff>175260</xdr:rowOff>
        </xdr:to>
        <xdr:sp macro="" textlink="">
          <xdr:nvSpPr>
            <xdr:cNvPr id="2049" name="Button 1" hidden="1">
              <a:extLst>
                <a:ext uri="{63B3BB69-23CF-44E3-9099-C40C66FF867C}">
                  <a14:compatExt spid="_x0000_s2049"/>
                </a:ext>
                <a:ext uri="{FF2B5EF4-FFF2-40B4-BE49-F238E27FC236}">
                  <a16:creationId xmlns:a16="http://schemas.microsoft.com/office/drawing/2014/main" xmlns="" id="{00000000-0008-0000-0000-000001080000}"/>
                </a:ext>
              </a:extLst>
            </xdr:cNvPr>
            <xdr:cNvSpPr/>
          </xdr:nvSpPr>
          <xdr:spPr bwMode="auto">
            <a:xfrm>
              <a:off x="0" y="0"/>
              <a:ext cx="0" cy="0"/>
            </a:xfrm>
            <a:prstGeom prst="rect">
              <a:avLst/>
            </a:prstGeom>
            <a:noFill/>
            <a:ln w="9525">
              <a:miter lim="800000"/>
              <a:headEnd/>
              <a:tailEnd/>
            </a:ln>
          </xdr:spPr>
          <xdr:txBody>
            <a:bodyPr vertOverflow="clip" wrap="square" lIns="109728" tIns="105156" rIns="109728" bIns="105156" anchor="ctr" upright="1"/>
            <a:lstStyle/>
            <a:p>
              <a:pPr algn="ctr" rtl="0">
                <a:defRPr sz="1000"/>
              </a:pPr>
              <a:r>
                <a:rPr lang="en-US" sz="4800" b="0" i="0" u="none" strike="noStrike" baseline="0">
                  <a:solidFill>
                    <a:srgbClr val="000000"/>
                  </a:solidFill>
                  <a:latin typeface="Trebuchet MS"/>
                </a:rPr>
                <a:t>Print RSA</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381000</xdr:colOff>
      <xdr:row>41</xdr:row>
      <xdr:rowOff>133844</xdr:rowOff>
    </xdr:to>
    <xdr:pic>
      <xdr:nvPicPr>
        <xdr:cNvPr id="7"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257800" cy="66946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38100</xdr:colOff>
      <xdr:row>42</xdr:row>
      <xdr:rowOff>19987</xdr:rowOff>
    </xdr:from>
    <xdr:to>
      <xdr:col>8</xdr:col>
      <xdr:colOff>388620</xdr:colOff>
      <xdr:row>83</xdr:row>
      <xdr:rowOff>99060</xdr:rowOff>
    </xdr:to>
    <xdr:pic>
      <xdr:nvPicPr>
        <xdr:cNvPr id="8" name="Picture 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6740827"/>
          <a:ext cx="5227320" cy="66398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7620</xdr:colOff>
      <xdr:row>84</xdr:row>
      <xdr:rowOff>27362</xdr:rowOff>
    </xdr:from>
    <xdr:to>
      <xdr:col>8</xdr:col>
      <xdr:colOff>396240</xdr:colOff>
      <xdr:row>124</xdr:row>
      <xdr:rowOff>121920</xdr:rowOff>
    </xdr:to>
    <xdr:pic>
      <xdr:nvPicPr>
        <xdr:cNvPr id="9" name="Picture 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20" y="13469042"/>
          <a:ext cx="5265420" cy="64953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7620</xdr:colOff>
      <xdr:row>125</xdr:row>
      <xdr:rowOff>63170</xdr:rowOff>
    </xdr:from>
    <xdr:to>
      <xdr:col>8</xdr:col>
      <xdr:colOff>388620</xdr:colOff>
      <xdr:row>166</xdr:row>
      <xdr:rowOff>68580</xdr:rowOff>
    </xdr:to>
    <xdr:pic>
      <xdr:nvPicPr>
        <xdr:cNvPr id="10" name="Picture 9"/>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620" y="20065670"/>
          <a:ext cx="5257800" cy="65662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22860</xdr:colOff>
      <xdr:row>167</xdr:row>
      <xdr:rowOff>72326</xdr:rowOff>
    </xdr:from>
    <xdr:to>
      <xdr:col>8</xdr:col>
      <xdr:colOff>411480</xdr:colOff>
      <xdr:row>209</xdr:row>
      <xdr:rowOff>7620</xdr:rowOff>
    </xdr:to>
    <xdr:pic>
      <xdr:nvPicPr>
        <xdr:cNvPr id="16" name="Picture 15"/>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2860" y="26795666"/>
          <a:ext cx="5265420" cy="66561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1"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1"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jlvigil@alaska.edu" TargetMode="External"/><Relationship Id="rId13" Type="http://schemas.openxmlformats.org/officeDocument/2006/relationships/hyperlink" Target="mailto:mjdosch@alaska.edu" TargetMode="External"/><Relationship Id="rId3" Type="http://schemas.openxmlformats.org/officeDocument/2006/relationships/hyperlink" Target="mailto:gjturner@alaska.edu" TargetMode="External"/><Relationship Id="rId7" Type="http://schemas.openxmlformats.org/officeDocument/2006/relationships/hyperlink" Target="mailto:aiwall@alaska.edu" TargetMode="External"/><Relationship Id="rId12" Type="http://schemas.openxmlformats.org/officeDocument/2006/relationships/hyperlink" Target="mailto:espeter@alaska.edu" TargetMode="External"/><Relationship Id="rId2" Type="http://schemas.openxmlformats.org/officeDocument/2006/relationships/hyperlink" Target="mailto:jrkeys@alaska.edu" TargetMode="External"/><Relationship Id="rId1" Type="http://schemas.openxmlformats.org/officeDocument/2006/relationships/hyperlink" Target="mailto:rcbuchholdt@alaska.edu" TargetMode="External"/><Relationship Id="rId6" Type="http://schemas.openxmlformats.org/officeDocument/2006/relationships/hyperlink" Target="mailto:wjjacob@alaska.edu" TargetMode="External"/><Relationship Id="rId11" Type="http://schemas.openxmlformats.org/officeDocument/2006/relationships/hyperlink" Target="mailto:espeter@alaska.edu" TargetMode="External"/><Relationship Id="rId5" Type="http://schemas.openxmlformats.org/officeDocument/2006/relationships/hyperlink" Target="mailto:jdoconnor@alaska.edu" TargetMode="External"/><Relationship Id="rId15" Type="http://schemas.openxmlformats.org/officeDocument/2006/relationships/printerSettings" Target="../printerSettings/printerSettings1.bin"/><Relationship Id="rId10" Type="http://schemas.openxmlformats.org/officeDocument/2006/relationships/hyperlink" Target="mailto:jlvigil@alaska.edu" TargetMode="External"/><Relationship Id="rId4" Type="http://schemas.openxmlformats.org/officeDocument/2006/relationships/hyperlink" Target="mailto:tjcolberg@alaska.edu" TargetMode="External"/><Relationship Id="rId9" Type="http://schemas.openxmlformats.org/officeDocument/2006/relationships/hyperlink" Target="mailto:jwtheis@alaska.edu" TargetMode="External"/><Relationship Id="rId14" Type="http://schemas.openxmlformats.org/officeDocument/2006/relationships/hyperlink" Target="mailto:mjdosch@alaska.edu"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3.bin"/><Relationship Id="rId1" Type="http://schemas.openxmlformats.org/officeDocument/2006/relationships/hyperlink" Target="mailto:julie.carpenter@alaska.edu" TargetMode="External"/><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54"/>
  <sheetViews>
    <sheetView workbookViewId="0">
      <selection activeCell="B34" sqref="B34"/>
    </sheetView>
  </sheetViews>
  <sheetFormatPr defaultRowHeight="13.8"/>
  <cols>
    <col min="1" max="1" width="8.88671875" style="268"/>
    <col min="2" max="2" width="28.6640625" style="268" customWidth="1"/>
    <col min="3" max="3" width="14.33203125" style="268" customWidth="1"/>
    <col min="4" max="5" width="8.88671875" style="268"/>
    <col min="6" max="6" width="12.5546875" style="268" customWidth="1"/>
    <col min="7" max="7" width="8.88671875" style="268"/>
    <col min="8" max="9" width="15.33203125" style="268" customWidth="1"/>
    <col min="10" max="257" width="8.88671875" style="268"/>
    <col min="258" max="258" width="20.44140625" style="268" customWidth="1"/>
    <col min="259" max="259" width="14.33203125" style="268" customWidth="1"/>
    <col min="260" max="263" width="8.88671875" style="268"/>
    <col min="264" max="265" width="15.33203125" style="268" customWidth="1"/>
    <col min="266" max="513" width="8.88671875" style="268"/>
    <col min="514" max="514" width="20.44140625" style="268" customWidth="1"/>
    <col min="515" max="515" width="14.33203125" style="268" customWidth="1"/>
    <col min="516" max="519" width="8.88671875" style="268"/>
    <col min="520" max="521" width="15.33203125" style="268" customWidth="1"/>
    <col min="522" max="769" width="8.88671875" style="268"/>
    <col min="770" max="770" width="20.44140625" style="268" customWidth="1"/>
    <col min="771" max="771" width="14.33203125" style="268" customWidth="1"/>
    <col min="772" max="775" width="8.88671875" style="268"/>
    <col min="776" max="777" width="15.33203125" style="268" customWidth="1"/>
    <col min="778" max="1025" width="8.88671875" style="268"/>
    <col min="1026" max="1026" width="20.44140625" style="268" customWidth="1"/>
    <col min="1027" max="1027" width="14.33203125" style="268" customWidth="1"/>
    <col min="1028" max="1031" width="8.88671875" style="268"/>
    <col min="1032" max="1033" width="15.33203125" style="268" customWidth="1"/>
    <col min="1034" max="1281" width="8.88671875" style="268"/>
    <col min="1282" max="1282" width="20.44140625" style="268" customWidth="1"/>
    <col min="1283" max="1283" width="14.33203125" style="268" customWidth="1"/>
    <col min="1284" max="1287" width="8.88671875" style="268"/>
    <col min="1288" max="1289" width="15.33203125" style="268" customWidth="1"/>
    <col min="1290" max="1537" width="8.88671875" style="268"/>
    <col min="1538" max="1538" width="20.44140625" style="268" customWidth="1"/>
    <col min="1539" max="1539" width="14.33203125" style="268" customWidth="1"/>
    <col min="1540" max="1543" width="8.88671875" style="268"/>
    <col min="1544" max="1545" width="15.33203125" style="268" customWidth="1"/>
    <col min="1546" max="1793" width="8.88671875" style="268"/>
    <col min="1794" max="1794" width="20.44140625" style="268" customWidth="1"/>
    <col min="1795" max="1795" width="14.33203125" style="268" customWidth="1"/>
    <col min="1796" max="1799" width="8.88671875" style="268"/>
    <col min="1800" max="1801" width="15.33203125" style="268" customWidth="1"/>
    <col min="1802" max="2049" width="8.88671875" style="268"/>
    <col min="2050" max="2050" width="20.44140625" style="268" customWidth="1"/>
    <col min="2051" max="2051" width="14.33203125" style="268" customWidth="1"/>
    <col min="2052" max="2055" width="8.88671875" style="268"/>
    <col min="2056" max="2057" width="15.33203125" style="268" customWidth="1"/>
    <col min="2058" max="2305" width="8.88671875" style="268"/>
    <col min="2306" max="2306" width="20.44140625" style="268" customWidth="1"/>
    <col min="2307" max="2307" width="14.33203125" style="268" customWidth="1"/>
    <col min="2308" max="2311" width="8.88671875" style="268"/>
    <col min="2312" max="2313" width="15.33203125" style="268" customWidth="1"/>
    <col min="2314" max="2561" width="8.88671875" style="268"/>
    <col min="2562" max="2562" width="20.44140625" style="268" customWidth="1"/>
    <col min="2563" max="2563" width="14.33203125" style="268" customWidth="1"/>
    <col min="2564" max="2567" width="8.88671875" style="268"/>
    <col min="2568" max="2569" width="15.33203125" style="268" customWidth="1"/>
    <col min="2570" max="2817" width="8.88671875" style="268"/>
    <col min="2818" max="2818" width="20.44140625" style="268" customWidth="1"/>
    <col min="2819" max="2819" width="14.33203125" style="268" customWidth="1"/>
    <col min="2820" max="2823" width="8.88671875" style="268"/>
    <col min="2824" max="2825" width="15.33203125" style="268" customWidth="1"/>
    <col min="2826" max="3073" width="8.88671875" style="268"/>
    <col min="3074" max="3074" width="20.44140625" style="268" customWidth="1"/>
    <col min="3075" max="3075" width="14.33203125" style="268" customWidth="1"/>
    <col min="3076" max="3079" width="8.88671875" style="268"/>
    <col min="3080" max="3081" width="15.33203125" style="268" customWidth="1"/>
    <col min="3082" max="3329" width="8.88671875" style="268"/>
    <col min="3330" max="3330" width="20.44140625" style="268" customWidth="1"/>
    <col min="3331" max="3331" width="14.33203125" style="268" customWidth="1"/>
    <col min="3332" max="3335" width="8.88671875" style="268"/>
    <col min="3336" max="3337" width="15.33203125" style="268" customWidth="1"/>
    <col min="3338" max="3585" width="8.88671875" style="268"/>
    <col min="3586" max="3586" width="20.44140625" style="268" customWidth="1"/>
    <col min="3587" max="3587" width="14.33203125" style="268" customWidth="1"/>
    <col min="3588" max="3591" width="8.88671875" style="268"/>
    <col min="3592" max="3593" width="15.33203125" style="268" customWidth="1"/>
    <col min="3594" max="3841" width="8.88671875" style="268"/>
    <col min="3842" max="3842" width="20.44140625" style="268" customWidth="1"/>
    <col min="3843" max="3843" width="14.33203125" style="268" customWidth="1"/>
    <col min="3844" max="3847" width="8.88671875" style="268"/>
    <col min="3848" max="3849" width="15.33203125" style="268" customWidth="1"/>
    <col min="3850" max="4097" width="8.88671875" style="268"/>
    <col min="4098" max="4098" width="20.44140625" style="268" customWidth="1"/>
    <col min="4099" max="4099" width="14.33203125" style="268" customWidth="1"/>
    <col min="4100" max="4103" width="8.88671875" style="268"/>
    <col min="4104" max="4105" width="15.33203125" style="268" customWidth="1"/>
    <col min="4106" max="4353" width="8.88671875" style="268"/>
    <col min="4354" max="4354" width="20.44140625" style="268" customWidth="1"/>
    <col min="4355" max="4355" width="14.33203125" style="268" customWidth="1"/>
    <col min="4356" max="4359" width="8.88671875" style="268"/>
    <col min="4360" max="4361" width="15.33203125" style="268" customWidth="1"/>
    <col min="4362" max="4609" width="8.88671875" style="268"/>
    <col min="4610" max="4610" width="20.44140625" style="268" customWidth="1"/>
    <col min="4611" max="4611" width="14.33203125" style="268" customWidth="1"/>
    <col min="4612" max="4615" width="8.88671875" style="268"/>
    <col min="4616" max="4617" width="15.33203125" style="268" customWidth="1"/>
    <col min="4618" max="4865" width="8.88671875" style="268"/>
    <col min="4866" max="4866" width="20.44140625" style="268" customWidth="1"/>
    <col min="4867" max="4867" width="14.33203125" style="268" customWidth="1"/>
    <col min="4868" max="4871" width="8.88671875" style="268"/>
    <col min="4872" max="4873" width="15.33203125" style="268" customWidth="1"/>
    <col min="4874" max="5121" width="8.88671875" style="268"/>
    <col min="5122" max="5122" width="20.44140625" style="268" customWidth="1"/>
    <col min="5123" max="5123" width="14.33203125" style="268" customWidth="1"/>
    <col min="5124" max="5127" width="8.88671875" style="268"/>
    <col min="5128" max="5129" width="15.33203125" style="268" customWidth="1"/>
    <col min="5130" max="5377" width="8.88671875" style="268"/>
    <col min="5378" max="5378" width="20.44140625" style="268" customWidth="1"/>
    <col min="5379" max="5379" width="14.33203125" style="268" customWidth="1"/>
    <col min="5380" max="5383" width="8.88671875" style="268"/>
    <col min="5384" max="5385" width="15.33203125" style="268" customWidth="1"/>
    <col min="5386" max="5633" width="8.88671875" style="268"/>
    <col min="5634" max="5634" width="20.44140625" style="268" customWidth="1"/>
    <col min="5635" max="5635" width="14.33203125" style="268" customWidth="1"/>
    <col min="5636" max="5639" width="8.88671875" style="268"/>
    <col min="5640" max="5641" width="15.33203125" style="268" customWidth="1"/>
    <col min="5642" max="5889" width="8.88671875" style="268"/>
    <col min="5890" max="5890" width="20.44140625" style="268" customWidth="1"/>
    <col min="5891" max="5891" width="14.33203125" style="268" customWidth="1"/>
    <col min="5892" max="5895" width="8.88671875" style="268"/>
    <col min="5896" max="5897" width="15.33203125" style="268" customWidth="1"/>
    <col min="5898" max="6145" width="8.88671875" style="268"/>
    <col min="6146" max="6146" width="20.44140625" style="268" customWidth="1"/>
    <col min="6147" max="6147" width="14.33203125" style="268" customWidth="1"/>
    <col min="6148" max="6151" width="8.88671875" style="268"/>
    <col min="6152" max="6153" width="15.33203125" style="268" customWidth="1"/>
    <col min="6154" max="6401" width="8.88671875" style="268"/>
    <col min="6402" max="6402" width="20.44140625" style="268" customWidth="1"/>
    <col min="6403" max="6403" width="14.33203125" style="268" customWidth="1"/>
    <col min="6404" max="6407" width="8.88671875" style="268"/>
    <col min="6408" max="6409" width="15.33203125" style="268" customWidth="1"/>
    <col min="6410" max="6657" width="8.88671875" style="268"/>
    <col min="6658" max="6658" width="20.44140625" style="268" customWidth="1"/>
    <col min="6659" max="6659" width="14.33203125" style="268" customWidth="1"/>
    <col min="6660" max="6663" width="8.88671875" style="268"/>
    <col min="6664" max="6665" width="15.33203125" style="268" customWidth="1"/>
    <col min="6666" max="6913" width="8.88671875" style="268"/>
    <col min="6914" max="6914" width="20.44140625" style="268" customWidth="1"/>
    <col min="6915" max="6915" width="14.33203125" style="268" customWidth="1"/>
    <col min="6916" max="6919" width="8.88671875" style="268"/>
    <col min="6920" max="6921" width="15.33203125" style="268" customWidth="1"/>
    <col min="6922" max="7169" width="8.88671875" style="268"/>
    <col min="7170" max="7170" width="20.44140625" style="268" customWidth="1"/>
    <col min="7171" max="7171" width="14.33203125" style="268" customWidth="1"/>
    <col min="7172" max="7175" width="8.88671875" style="268"/>
    <col min="7176" max="7177" width="15.33203125" style="268" customWidth="1"/>
    <col min="7178" max="7425" width="8.88671875" style="268"/>
    <col min="7426" max="7426" width="20.44140625" style="268" customWidth="1"/>
    <col min="7427" max="7427" width="14.33203125" style="268" customWidth="1"/>
    <col min="7428" max="7431" width="8.88671875" style="268"/>
    <col min="7432" max="7433" width="15.33203125" style="268" customWidth="1"/>
    <col min="7434" max="7681" width="8.88671875" style="268"/>
    <col min="7682" max="7682" width="20.44140625" style="268" customWidth="1"/>
    <col min="7683" max="7683" width="14.33203125" style="268" customWidth="1"/>
    <col min="7684" max="7687" width="8.88671875" style="268"/>
    <col min="7688" max="7689" width="15.33203125" style="268" customWidth="1"/>
    <col min="7690" max="7937" width="8.88671875" style="268"/>
    <col min="7938" max="7938" width="20.44140625" style="268" customWidth="1"/>
    <col min="7939" max="7939" width="14.33203125" style="268" customWidth="1"/>
    <col min="7940" max="7943" width="8.88671875" style="268"/>
    <col min="7944" max="7945" width="15.33203125" style="268" customWidth="1"/>
    <col min="7946" max="8193" width="8.88671875" style="268"/>
    <col min="8194" max="8194" width="20.44140625" style="268" customWidth="1"/>
    <col min="8195" max="8195" width="14.33203125" style="268" customWidth="1"/>
    <col min="8196" max="8199" width="8.88671875" style="268"/>
    <col min="8200" max="8201" width="15.33203125" style="268" customWidth="1"/>
    <col min="8202" max="8449" width="8.88671875" style="268"/>
    <col min="8450" max="8450" width="20.44140625" style="268" customWidth="1"/>
    <col min="8451" max="8451" width="14.33203125" style="268" customWidth="1"/>
    <col min="8452" max="8455" width="8.88671875" style="268"/>
    <col min="8456" max="8457" width="15.33203125" style="268" customWidth="1"/>
    <col min="8458" max="8705" width="8.88671875" style="268"/>
    <col min="8706" max="8706" width="20.44140625" style="268" customWidth="1"/>
    <col min="8707" max="8707" width="14.33203125" style="268" customWidth="1"/>
    <col min="8708" max="8711" width="8.88671875" style="268"/>
    <col min="8712" max="8713" width="15.33203125" style="268" customWidth="1"/>
    <col min="8714" max="8961" width="8.88671875" style="268"/>
    <col min="8962" max="8962" width="20.44140625" style="268" customWidth="1"/>
    <col min="8963" max="8963" width="14.33203125" style="268" customWidth="1"/>
    <col min="8964" max="8967" width="8.88671875" style="268"/>
    <col min="8968" max="8969" width="15.33203125" style="268" customWidth="1"/>
    <col min="8970" max="9217" width="8.88671875" style="268"/>
    <col min="9218" max="9218" width="20.44140625" style="268" customWidth="1"/>
    <col min="9219" max="9219" width="14.33203125" style="268" customWidth="1"/>
    <col min="9220" max="9223" width="8.88671875" style="268"/>
    <col min="9224" max="9225" width="15.33203125" style="268" customWidth="1"/>
    <col min="9226" max="9473" width="8.88671875" style="268"/>
    <col min="9474" max="9474" width="20.44140625" style="268" customWidth="1"/>
    <col min="9475" max="9475" width="14.33203125" style="268" customWidth="1"/>
    <col min="9476" max="9479" width="8.88671875" style="268"/>
    <col min="9480" max="9481" width="15.33203125" style="268" customWidth="1"/>
    <col min="9482" max="9729" width="8.88671875" style="268"/>
    <col min="9730" max="9730" width="20.44140625" style="268" customWidth="1"/>
    <col min="9731" max="9731" width="14.33203125" style="268" customWidth="1"/>
    <col min="9732" max="9735" width="8.88671875" style="268"/>
    <col min="9736" max="9737" width="15.33203125" style="268" customWidth="1"/>
    <col min="9738" max="9985" width="8.88671875" style="268"/>
    <col min="9986" max="9986" width="20.44140625" style="268" customWidth="1"/>
    <col min="9987" max="9987" width="14.33203125" style="268" customWidth="1"/>
    <col min="9988" max="9991" width="8.88671875" style="268"/>
    <col min="9992" max="9993" width="15.33203125" style="268" customWidth="1"/>
    <col min="9994" max="10241" width="8.88671875" style="268"/>
    <col min="10242" max="10242" width="20.44140625" style="268" customWidth="1"/>
    <col min="10243" max="10243" width="14.33203125" style="268" customWidth="1"/>
    <col min="10244" max="10247" width="8.88671875" style="268"/>
    <col min="10248" max="10249" width="15.33203125" style="268" customWidth="1"/>
    <col min="10250" max="10497" width="8.88671875" style="268"/>
    <col min="10498" max="10498" width="20.44140625" style="268" customWidth="1"/>
    <col min="10499" max="10499" width="14.33203125" style="268" customWidth="1"/>
    <col min="10500" max="10503" width="8.88671875" style="268"/>
    <col min="10504" max="10505" width="15.33203125" style="268" customWidth="1"/>
    <col min="10506" max="10753" width="8.88671875" style="268"/>
    <col min="10754" max="10754" width="20.44140625" style="268" customWidth="1"/>
    <col min="10755" max="10755" width="14.33203125" style="268" customWidth="1"/>
    <col min="10756" max="10759" width="8.88671875" style="268"/>
    <col min="10760" max="10761" width="15.33203125" style="268" customWidth="1"/>
    <col min="10762" max="11009" width="8.88671875" style="268"/>
    <col min="11010" max="11010" width="20.44140625" style="268" customWidth="1"/>
    <col min="11011" max="11011" width="14.33203125" style="268" customWidth="1"/>
    <col min="11012" max="11015" width="8.88671875" style="268"/>
    <col min="11016" max="11017" width="15.33203125" style="268" customWidth="1"/>
    <col min="11018" max="11265" width="8.88671875" style="268"/>
    <col min="11266" max="11266" width="20.44140625" style="268" customWidth="1"/>
    <col min="11267" max="11267" width="14.33203125" style="268" customWidth="1"/>
    <col min="11268" max="11271" width="8.88671875" style="268"/>
    <col min="11272" max="11273" width="15.33203125" style="268" customWidth="1"/>
    <col min="11274" max="11521" width="8.88671875" style="268"/>
    <col min="11522" max="11522" width="20.44140625" style="268" customWidth="1"/>
    <col min="11523" max="11523" width="14.33203125" style="268" customWidth="1"/>
    <col min="11524" max="11527" width="8.88671875" style="268"/>
    <col min="11528" max="11529" width="15.33203125" style="268" customWidth="1"/>
    <col min="11530" max="11777" width="8.88671875" style="268"/>
    <col min="11778" max="11778" width="20.44140625" style="268" customWidth="1"/>
    <col min="11779" max="11779" width="14.33203125" style="268" customWidth="1"/>
    <col min="11780" max="11783" width="8.88671875" style="268"/>
    <col min="11784" max="11785" width="15.33203125" style="268" customWidth="1"/>
    <col min="11786" max="12033" width="8.88671875" style="268"/>
    <col min="12034" max="12034" width="20.44140625" style="268" customWidth="1"/>
    <col min="12035" max="12035" width="14.33203125" style="268" customWidth="1"/>
    <col min="12036" max="12039" width="8.88671875" style="268"/>
    <col min="12040" max="12041" width="15.33203125" style="268" customWidth="1"/>
    <col min="12042" max="12289" width="8.88671875" style="268"/>
    <col min="12290" max="12290" width="20.44140625" style="268" customWidth="1"/>
    <col min="12291" max="12291" width="14.33203125" style="268" customWidth="1"/>
    <col min="12292" max="12295" width="8.88671875" style="268"/>
    <col min="12296" max="12297" width="15.33203125" style="268" customWidth="1"/>
    <col min="12298" max="12545" width="8.88671875" style="268"/>
    <col min="12546" max="12546" width="20.44140625" style="268" customWidth="1"/>
    <col min="12547" max="12547" width="14.33203125" style="268" customWidth="1"/>
    <col min="12548" max="12551" width="8.88671875" style="268"/>
    <col min="12552" max="12553" width="15.33203125" style="268" customWidth="1"/>
    <col min="12554" max="12801" width="8.88671875" style="268"/>
    <col min="12802" max="12802" width="20.44140625" style="268" customWidth="1"/>
    <col min="12803" max="12803" width="14.33203125" style="268" customWidth="1"/>
    <col min="12804" max="12807" width="8.88671875" style="268"/>
    <col min="12808" max="12809" width="15.33203125" style="268" customWidth="1"/>
    <col min="12810" max="13057" width="8.88671875" style="268"/>
    <col min="13058" max="13058" width="20.44140625" style="268" customWidth="1"/>
    <col min="13059" max="13059" width="14.33203125" style="268" customWidth="1"/>
    <col min="13060" max="13063" width="8.88671875" style="268"/>
    <col min="13064" max="13065" width="15.33203125" style="268" customWidth="1"/>
    <col min="13066" max="13313" width="8.88671875" style="268"/>
    <col min="13314" max="13314" width="20.44140625" style="268" customWidth="1"/>
    <col min="13315" max="13315" width="14.33203125" style="268" customWidth="1"/>
    <col min="13316" max="13319" width="8.88671875" style="268"/>
    <col min="13320" max="13321" width="15.33203125" style="268" customWidth="1"/>
    <col min="13322" max="13569" width="8.88671875" style="268"/>
    <col min="13570" max="13570" width="20.44140625" style="268" customWidth="1"/>
    <col min="13571" max="13571" width="14.33203125" style="268" customWidth="1"/>
    <col min="13572" max="13575" width="8.88671875" style="268"/>
    <col min="13576" max="13577" width="15.33203125" style="268" customWidth="1"/>
    <col min="13578" max="13825" width="8.88671875" style="268"/>
    <col min="13826" max="13826" width="20.44140625" style="268" customWidth="1"/>
    <col min="13827" max="13827" width="14.33203125" style="268" customWidth="1"/>
    <col min="13828" max="13831" width="8.88671875" style="268"/>
    <col min="13832" max="13833" width="15.33203125" style="268" customWidth="1"/>
    <col min="13834" max="14081" width="8.88671875" style="268"/>
    <col min="14082" max="14082" width="20.44140625" style="268" customWidth="1"/>
    <col min="14083" max="14083" width="14.33203125" style="268" customWidth="1"/>
    <col min="14084" max="14087" width="8.88671875" style="268"/>
    <col min="14088" max="14089" width="15.33203125" style="268" customWidth="1"/>
    <col min="14090" max="14337" width="8.88671875" style="268"/>
    <col min="14338" max="14338" width="20.44140625" style="268" customWidth="1"/>
    <col min="14339" max="14339" width="14.33203125" style="268" customWidth="1"/>
    <col min="14340" max="14343" width="8.88671875" style="268"/>
    <col min="14344" max="14345" width="15.33203125" style="268" customWidth="1"/>
    <col min="14346" max="14593" width="8.88671875" style="268"/>
    <col min="14594" max="14594" width="20.44140625" style="268" customWidth="1"/>
    <col min="14595" max="14595" width="14.33203125" style="268" customWidth="1"/>
    <col min="14596" max="14599" width="8.88671875" style="268"/>
    <col min="14600" max="14601" width="15.33203125" style="268" customWidth="1"/>
    <col min="14602" max="14849" width="8.88671875" style="268"/>
    <col min="14850" max="14850" width="20.44140625" style="268" customWidth="1"/>
    <col min="14851" max="14851" width="14.33203125" style="268" customWidth="1"/>
    <col min="14852" max="14855" width="8.88671875" style="268"/>
    <col min="14856" max="14857" width="15.33203125" style="268" customWidth="1"/>
    <col min="14858" max="15105" width="8.88671875" style="268"/>
    <col min="15106" max="15106" width="20.44140625" style="268" customWidth="1"/>
    <col min="15107" max="15107" width="14.33203125" style="268" customWidth="1"/>
    <col min="15108" max="15111" width="8.88671875" style="268"/>
    <col min="15112" max="15113" width="15.33203125" style="268" customWidth="1"/>
    <col min="15114" max="15361" width="8.88671875" style="268"/>
    <col min="15362" max="15362" width="20.44140625" style="268" customWidth="1"/>
    <col min="15363" max="15363" width="14.33203125" style="268" customWidth="1"/>
    <col min="15364" max="15367" width="8.88671875" style="268"/>
    <col min="15368" max="15369" width="15.33203125" style="268" customWidth="1"/>
    <col min="15370" max="15617" width="8.88671875" style="268"/>
    <col min="15618" max="15618" width="20.44140625" style="268" customWidth="1"/>
    <col min="15619" max="15619" width="14.33203125" style="268" customWidth="1"/>
    <col min="15620" max="15623" width="8.88671875" style="268"/>
    <col min="15624" max="15625" width="15.33203125" style="268" customWidth="1"/>
    <col min="15626" max="15873" width="8.88671875" style="268"/>
    <col min="15874" max="15874" width="20.44140625" style="268" customWidth="1"/>
    <col min="15875" max="15875" width="14.33203125" style="268" customWidth="1"/>
    <col min="15876" max="15879" width="8.88671875" style="268"/>
    <col min="15880" max="15881" width="15.33203125" style="268" customWidth="1"/>
    <col min="15882" max="16129" width="8.88671875" style="268"/>
    <col min="16130" max="16130" width="20.44140625" style="268" customWidth="1"/>
    <col min="16131" max="16131" width="14.33203125" style="268" customWidth="1"/>
    <col min="16132" max="16135" width="8.88671875" style="268"/>
    <col min="16136" max="16137" width="15.33203125" style="268" customWidth="1"/>
    <col min="16138" max="16384" width="8.88671875" style="268"/>
  </cols>
  <sheetData>
    <row r="1" spans="1:6" ht="15.6">
      <c r="A1" s="267" t="s">
        <v>116</v>
      </c>
    </row>
    <row r="2" spans="1:6">
      <c r="A2" s="268" t="s">
        <v>117</v>
      </c>
    </row>
    <row r="3" spans="1:6">
      <c r="A3" s="269" t="s">
        <v>154</v>
      </c>
    </row>
    <row r="4" spans="1:6">
      <c r="A4" s="269" t="s">
        <v>118</v>
      </c>
    </row>
    <row r="5" spans="1:6">
      <c r="A5" s="268" t="s">
        <v>119</v>
      </c>
    </row>
    <row r="6" spans="1:6">
      <c r="A6" s="270" t="s">
        <v>171</v>
      </c>
    </row>
    <row r="7" spans="1:6">
      <c r="A7" s="270" t="s">
        <v>183</v>
      </c>
    </row>
    <row r="8" spans="1:6">
      <c r="A8" s="270"/>
      <c r="B8" s="268" t="s">
        <v>184</v>
      </c>
      <c r="C8" s="277" t="s">
        <v>185</v>
      </c>
      <c r="D8" s="277" t="s">
        <v>187</v>
      </c>
      <c r="E8" s="278" t="s">
        <v>186</v>
      </c>
      <c r="F8" s="278"/>
    </row>
    <row r="9" spans="1:6">
      <c r="A9" s="270"/>
      <c r="B9" s="268" t="s">
        <v>89</v>
      </c>
      <c r="C9" s="277"/>
      <c r="D9" s="277"/>
      <c r="E9" s="278"/>
      <c r="F9" s="278"/>
    </row>
    <row r="10" spans="1:6">
      <c r="A10" s="269" t="s">
        <v>135</v>
      </c>
    </row>
    <row r="11" spans="1:6">
      <c r="B11" s="275" t="s">
        <v>136</v>
      </c>
      <c r="C11" s="268" t="s">
        <v>155</v>
      </c>
      <c r="D11" s="268" t="s">
        <v>156</v>
      </c>
      <c r="E11" s="272" t="s">
        <v>157</v>
      </c>
      <c r="F11" s="273"/>
    </row>
    <row r="12" spans="1:6">
      <c r="B12" s="275" t="s">
        <v>137</v>
      </c>
      <c r="C12" s="268" t="s">
        <v>158</v>
      </c>
      <c r="D12" s="268" t="s">
        <v>159</v>
      </c>
      <c r="E12" s="272" t="s">
        <v>160</v>
      </c>
      <c r="F12" s="273"/>
    </row>
    <row r="13" spans="1:6">
      <c r="B13" s="275" t="s">
        <v>138</v>
      </c>
      <c r="C13" s="268" t="s">
        <v>161</v>
      </c>
      <c r="D13" s="268" t="s">
        <v>162</v>
      </c>
      <c r="E13" s="272" t="s">
        <v>163</v>
      </c>
      <c r="F13" s="273"/>
    </row>
    <row r="14" spans="1:6">
      <c r="A14" s="269" t="s">
        <v>120</v>
      </c>
      <c r="E14" s="273"/>
      <c r="F14" s="273"/>
    </row>
    <row r="15" spans="1:6">
      <c r="B15" s="275" t="s">
        <v>121</v>
      </c>
      <c r="C15" s="268" t="s">
        <v>122</v>
      </c>
      <c r="D15" s="268" t="s">
        <v>123</v>
      </c>
      <c r="E15" s="272" t="s">
        <v>124</v>
      </c>
      <c r="F15" s="273"/>
    </row>
    <row r="16" spans="1:6">
      <c r="B16" s="275" t="s">
        <v>125</v>
      </c>
      <c r="C16" s="268" t="s">
        <v>172</v>
      </c>
      <c r="D16" s="268" t="s">
        <v>126</v>
      </c>
      <c r="E16" s="272" t="s">
        <v>173</v>
      </c>
      <c r="F16" s="273"/>
    </row>
    <row r="17" spans="1:7">
      <c r="B17" s="275" t="s">
        <v>127</v>
      </c>
      <c r="C17" s="268" t="s">
        <v>128</v>
      </c>
      <c r="D17" s="268" t="s">
        <v>129</v>
      </c>
      <c r="E17" s="272" t="s">
        <v>130</v>
      </c>
      <c r="F17" s="273"/>
    </row>
    <row r="18" spans="1:7">
      <c r="B18" s="275" t="s">
        <v>131</v>
      </c>
      <c r="C18" s="268" t="s">
        <v>132</v>
      </c>
      <c r="D18" s="268" t="s">
        <v>133</v>
      </c>
      <c r="E18" s="272" t="s">
        <v>134</v>
      </c>
      <c r="F18" s="273"/>
    </row>
    <row r="19" spans="1:7" ht="14.4">
      <c r="A19" s="268" t="s">
        <v>188</v>
      </c>
      <c r="E19" s="274"/>
      <c r="F19" s="273"/>
      <c r="G19" s="271"/>
    </row>
    <row r="20" spans="1:7" ht="14.4">
      <c r="B20" s="268" t="s">
        <v>174</v>
      </c>
      <c r="C20" s="277" t="s">
        <v>176</v>
      </c>
      <c r="D20" s="277" t="s">
        <v>177</v>
      </c>
      <c r="E20" s="278" t="s">
        <v>178</v>
      </c>
      <c r="F20" s="278"/>
      <c r="G20" s="271"/>
    </row>
    <row r="21" spans="1:7" ht="14.4">
      <c r="B21" s="268" t="s">
        <v>90</v>
      </c>
      <c r="C21" s="277"/>
      <c r="D21" s="277"/>
      <c r="E21" s="278"/>
      <c r="F21" s="278"/>
      <c r="G21" s="271"/>
    </row>
    <row r="22" spans="1:7" ht="14.4">
      <c r="B22" s="268" t="s">
        <v>175</v>
      </c>
      <c r="C22" s="277"/>
      <c r="D22" s="277"/>
      <c r="E22" s="278"/>
      <c r="F22" s="278"/>
      <c r="G22" s="271"/>
    </row>
    <row r="23" spans="1:7" ht="14.4">
      <c r="B23" s="268" t="s">
        <v>91</v>
      </c>
      <c r="C23" s="277"/>
      <c r="D23" s="277"/>
      <c r="E23" s="278"/>
      <c r="F23" s="278"/>
      <c r="G23" s="271"/>
    </row>
    <row r="24" spans="1:7" ht="14.4">
      <c r="B24" s="268" t="s">
        <v>88</v>
      </c>
      <c r="C24" s="277"/>
      <c r="D24" s="277"/>
      <c r="E24" s="278"/>
      <c r="F24" s="278"/>
      <c r="G24" s="271"/>
    </row>
    <row r="25" spans="1:7" ht="14.4">
      <c r="B25" s="268" t="s">
        <v>92</v>
      </c>
      <c r="C25" s="277"/>
      <c r="D25" s="277"/>
      <c r="E25" s="278"/>
      <c r="F25" s="278"/>
      <c r="G25" s="271"/>
    </row>
    <row r="26" spans="1:7" ht="14.4">
      <c r="B26" s="268" t="s">
        <v>93</v>
      </c>
      <c r="C26" s="277"/>
      <c r="D26" s="277"/>
      <c r="E26" s="278"/>
      <c r="F26" s="278"/>
      <c r="G26" s="271"/>
    </row>
    <row r="27" spans="1:7">
      <c r="A27" s="268" t="s">
        <v>189</v>
      </c>
      <c r="E27" s="273"/>
      <c r="F27" s="273"/>
    </row>
    <row r="28" spans="1:7" ht="14.4">
      <c r="B28" s="275" t="s">
        <v>139</v>
      </c>
      <c r="C28" s="268" t="s">
        <v>169</v>
      </c>
      <c r="D28" s="268" t="s">
        <v>140</v>
      </c>
      <c r="E28" s="272" t="s">
        <v>170</v>
      </c>
      <c r="F28" s="273"/>
      <c r="G28" s="271"/>
    </row>
    <row r="29" spans="1:7">
      <c r="B29" s="275" t="s">
        <v>164</v>
      </c>
      <c r="C29" s="268" t="s">
        <v>165</v>
      </c>
      <c r="D29" s="268" t="s">
        <v>166</v>
      </c>
      <c r="E29" s="272" t="s">
        <v>167</v>
      </c>
      <c r="F29" s="273"/>
    </row>
    <row r="30" spans="1:7">
      <c r="B30" s="275" t="s">
        <v>168</v>
      </c>
      <c r="C30" s="268" t="s">
        <v>161</v>
      </c>
      <c r="D30" s="268" t="s">
        <v>162</v>
      </c>
      <c r="E30" s="272" t="s">
        <v>163</v>
      </c>
      <c r="F30" s="273"/>
    </row>
    <row r="31" spans="1:7">
      <c r="E31" s="273"/>
      <c r="F31" s="273"/>
    </row>
    <row r="32" spans="1:7" ht="15.6">
      <c r="A32" s="267" t="s">
        <v>141</v>
      </c>
    </row>
    <row r="33" spans="1:2">
      <c r="A33" s="268" t="s">
        <v>179</v>
      </c>
    </row>
    <row r="35" spans="1:2">
      <c r="A35" s="268" t="s">
        <v>142</v>
      </c>
    </row>
    <row r="36" spans="1:2">
      <c r="A36" s="268" t="s">
        <v>191</v>
      </c>
    </row>
    <row r="37" spans="1:2">
      <c r="B37" s="268" t="s">
        <v>194</v>
      </c>
    </row>
    <row r="39" spans="1:2">
      <c r="A39" s="268" t="s">
        <v>143</v>
      </c>
    </row>
    <row r="40" spans="1:2">
      <c r="B40" s="268" t="s">
        <v>144</v>
      </c>
    </row>
    <row r="41" spans="1:2">
      <c r="B41" s="268" t="s">
        <v>145</v>
      </c>
    </row>
    <row r="42" spans="1:2">
      <c r="B42" s="268" t="s">
        <v>146</v>
      </c>
    </row>
    <row r="43" spans="1:2">
      <c r="B43" s="268" t="s">
        <v>147</v>
      </c>
    </row>
    <row r="44" spans="1:2">
      <c r="B44" s="268" t="s">
        <v>148</v>
      </c>
    </row>
    <row r="45" spans="1:2">
      <c r="B45" s="268" t="s">
        <v>149</v>
      </c>
    </row>
    <row r="46" spans="1:2">
      <c r="B46" s="268" t="s">
        <v>150</v>
      </c>
    </row>
    <row r="47" spans="1:2">
      <c r="B47" s="269" t="s">
        <v>180</v>
      </c>
    </row>
    <row r="48" spans="1:2">
      <c r="B48" s="268" t="s">
        <v>151</v>
      </c>
    </row>
    <row r="50" spans="1:1" ht="15.6">
      <c r="A50" s="267" t="s">
        <v>152</v>
      </c>
    </row>
    <row r="51" spans="1:1">
      <c r="A51" s="268" t="s">
        <v>181</v>
      </c>
    </row>
    <row r="52" spans="1:1">
      <c r="A52" s="268" t="s">
        <v>182</v>
      </c>
    </row>
    <row r="53" spans="1:1">
      <c r="A53" s="268" t="s">
        <v>192</v>
      </c>
    </row>
    <row r="54" spans="1:1">
      <c r="A54" s="268" t="s">
        <v>153</v>
      </c>
    </row>
  </sheetData>
  <mergeCells count="6">
    <mergeCell ref="C20:C26"/>
    <mergeCell ref="D20:D26"/>
    <mergeCell ref="E20:F26"/>
    <mergeCell ref="C8:C9"/>
    <mergeCell ref="D8:D9"/>
    <mergeCell ref="E8:F9"/>
  </mergeCells>
  <hyperlinks>
    <hyperlink ref="E28" r:id="rId1"/>
    <hyperlink ref="E16" r:id="rId2"/>
    <hyperlink ref="E15" r:id="rId3"/>
    <hyperlink ref="E17" r:id="rId4"/>
    <hyperlink ref="E18" r:id="rId5"/>
    <hyperlink ref="E11" r:id="rId6"/>
    <hyperlink ref="E12" r:id="rId7"/>
    <hyperlink ref="E13" r:id="rId8"/>
    <hyperlink ref="E29" r:id="rId9"/>
    <hyperlink ref="E30" r:id="rId10"/>
    <hyperlink ref="E20" r:id="rId11"/>
    <hyperlink ref="E20:F26" r:id="rId12" display="espeter@alaska.edu"/>
    <hyperlink ref="E8" r:id="rId13"/>
    <hyperlink ref="E8:E9" r:id="rId14" display="mjdosch@alaska.edu"/>
  </hyperlinks>
  <pageMargins left="0.7" right="0.7" top="0.75" bottom="0.75" header="0.3" footer="0.3"/>
  <pageSetup orientation="portrait" horizontalDpi="4294967295" verticalDpi="4294967295" r:id="rId1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pageSetUpPr fitToPage="1"/>
  </sheetPr>
  <dimension ref="A1:AW182"/>
  <sheetViews>
    <sheetView tabSelected="1" zoomScale="75" zoomScaleNormal="75" workbookViewId="0">
      <selection activeCell="C7" sqref="C7:F7"/>
    </sheetView>
  </sheetViews>
  <sheetFormatPr defaultColWidth="9.109375" defaultRowHeight="19.8"/>
  <cols>
    <col min="1" max="1" width="9.109375" style="234"/>
    <col min="2" max="2" width="25.5546875" style="234" bestFit="1" customWidth="1"/>
    <col min="3" max="3" width="22" style="234" customWidth="1"/>
    <col min="4" max="4" width="15" style="234" customWidth="1"/>
    <col min="5" max="5" width="28.88671875" style="234" customWidth="1"/>
    <col min="6" max="6" width="46.109375" style="234" customWidth="1"/>
    <col min="7" max="7" width="9.109375" style="234"/>
    <col min="8" max="8" width="9.109375" style="236"/>
    <col min="9" max="9" width="99.44140625" style="260" customWidth="1"/>
    <col min="10" max="49" width="9.109375" style="236"/>
    <col min="50" max="16384" width="9.109375" style="234"/>
  </cols>
  <sheetData>
    <row r="1" spans="1:49" ht="20.399999999999999" thickBot="1">
      <c r="A1" s="236"/>
      <c r="B1" s="236"/>
      <c r="C1" s="236"/>
      <c r="D1" s="236"/>
      <c r="E1" s="236"/>
      <c r="F1" s="236"/>
      <c r="G1" s="236"/>
    </row>
    <row r="2" spans="1:49" ht="22.2">
      <c r="A2" s="236"/>
      <c r="B2" s="238"/>
      <c r="C2" s="239"/>
      <c r="D2" s="239"/>
      <c r="E2" s="239"/>
      <c r="F2" s="239"/>
      <c r="G2" s="240"/>
      <c r="I2" s="280" t="s">
        <v>115</v>
      </c>
    </row>
    <row r="3" spans="1:49" ht="23.4">
      <c r="A3" s="236"/>
      <c r="B3" s="281" t="s">
        <v>193</v>
      </c>
      <c r="C3" s="282"/>
      <c r="D3" s="282"/>
      <c r="E3" s="282"/>
      <c r="F3" s="282"/>
      <c r="G3" s="283"/>
      <c r="I3" s="280"/>
    </row>
    <row r="4" spans="1:49" ht="22.8" thickBot="1">
      <c r="A4" s="236"/>
      <c r="B4" s="241"/>
      <c r="C4" s="242"/>
      <c r="D4" s="242"/>
      <c r="E4" s="242"/>
      <c r="F4" s="242"/>
      <c r="G4" s="243"/>
      <c r="I4" s="280"/>
    </row>
    <row r="5" spans="1:49" ht="22.2">
      <c r="A5" s="236"/>
      <c r="B5" s="244" t="s">
        <v>96</v>
      </c>
      <c r="C5" s="287"/>
      <c r="D5" s="288"/>
      <c r="E5" s="288"/>
      <c r="F5" s="289"/>
      <c r="G5" s="243"/>
      <c r="I5" s="261" t="s">
        <v>107</v>
      </c>
    </row>
    <row r="6" spans="1:49" ht="7.5" customHeight="1">
      <c r="A6" s="236"/>
      <c r="B6" s="244"/>
      <c r="C6" s="262"/>
      <c r="D6" s="263"/>
      <c r="E6" s="263"/>
      <c r="F6" s="264"/>
      <c r="G6" s="243"/>
      <c r="I6" s="261"/>
    </row>
    <row r="7" spans="1:49" ht="162.75" customHeight="1">
      <c r="A7" s="236"/>
      <c r="B7" s="245" t="s">
        <v>97</v>
      </c>
      <c r="C7" s="284"/>
      <c r="D7" s="285"/>
      <c r="E7" s="285"/>
      <c r="F7" s="286"/>
      <c r="G7" s="243"/>
      <c r="I7" s="261" t="s">
        <v>108</v>
      </c>
    </row>
    <row r="8" spans="1:49" ht="7.5" customHeight="1">
      <c r="A8" s="236"/>
      <c r="B8" s="245"/>
      <c r="C8" s="262"/>
      <c r="D8" s="263"/>
      <c r="E8" s="263"/>
      <c r="F8" s="264"/>
      <c r="G8" s="243"/>
      <c r="I8" s="261"/>
    </row>
    <row r="9" spans="1:49" ht="22.8" thickBot="1">
      <c r="A9" s="236"/>
      <c r="B9" s="244" t="s">
        <v>98</v>
      </c>
      <c r="C9" s="246"/>
      <c r="D9" s="265"/>
      <c r="E9" s="265"/>
      <c r="F9" s="266"/>
      <c r="G9" s="243"/>
      <c r="I9" s="261" t="s">
        <v>109</v>
      </c>
    </row>
    <row r="10" spans="1:49" ht="22.2">
      <c r="A10" s="236"/>
      <c r="B10" s="244"/>
      <c r="C10" s="249"/>
      <c r="D10" s="249"/>
      <c r="E10" s="249"/>
      <c r="F10" s="249"/>
      <c r="G10" s="243"/>
      <c r="I10" s="261"/>
    </row>
    <row r="11" spans="1:49" ht="22.2">
      <c r="A11" s="236"/>
      <c r="B11" s="244"/>
      <c r="C11" s="249"/>
      <c r="D11" s="249"/>
      <c r="E11" s="249"/>
      <c r="F11" s="249"/>
      <c r="G11" s="243"/>
      <c r="I11" s="261"/>
    </row>
    <row r="12" spans="1:49" s="235" customFormat="1" ht="22.8" thickBot="1">
      <c r="A12" s="237"/>
      <c r="B12" s="250" t="s">
        <v>104</v>
      </c>
      <c r="C12" s="251" t="s">
        <v>94</v>
      </c>
      <c r="D12" s="251" t="s">
        <v>95</v>
      </c>
      <c r="E12" s="251" t="s">
        <v>99</v>
      </c>
      <c r="F12" s="251" t="s">
        <v>100</v>
      </c>
      <c r="G12" s="252"/>
      <c r="H12" s="237"/>
      <c r="I12" s="261"/>
      <c r="J12" s="237"/>
      <c r="K12" s="237"/>
      <c r="L12" s="237"/>
      <c r="M12" s="237"/>
      <c r="N12" s="237"/>
      <c r="O12" s="237"/>
      <c r="P12" s="237"/>
      <c r="Q12" s="237"/>
      <c r="R12" s="237"/>
      <c r="S12" s="237"/>
      <c r="T12" s="237"/>
      <c r="U12" s="237"/>
      <c r="V12" s="237"/>
      <c r="W12" s="237"/>
      <c r="X12" s="237"/>
      <c r="Y12" s="237"/>
      <c r="Z12" s="237"/>
      <c r="AA12" s="237"/>
      <c r="AB12" s="237"/>
      <c r="AC12" s="237"/>
      <c r="AD12" s="237"/>
      <c r="AE12" s="237"/>
      <c r="AF12" s="237"/>
      <c r="AG12" s="237"/>
      <c r="AH12" s="237"/>
      <c r="AI12" s="237"/>
      <c r="AJ12" s="237"/>
      <c r="AK12" s="237"/>
      <c r="AL12" s="237"/>
      <c r="AM12" s="237"/>
      <c r="AN12" s="237"/>
      <c r="AO12" s="237"/>
      <c r="AP12" s="237"/>
      <c r="AQ12" s="237"/>
      <c r="AR12" s="237"/>
      <c r="AS12" s="237"/>
      <c r="AT12" s="237"/>
      <c r="AU12" s="237"/>
      <c r="AV12" s="237"/>
      <c r="AW12" s="237"/>
    </row>
    <row r="13" spans="1:49" ht="22.2">
      <c r="A13" s="236"/>
      <c r="B13" s="244" t="s">
        <v>105</v>
      </c>
      <c r="C13" s="253"/>
      <c r="D13" s="254"/>
      <c r="E13" s="254"/>
      <c r="F13" s="255"/>
      <c r="G13" s="243"/>
      <c r="I13" s="261" t="s">
        <v>112</v>
      </c>
    </row>
    <row r="14" spans="1:49" ht="24" customHeight="1" thickBot="1">
      <c r="A14" s="236"/>
      <c r="B14" s="244" t="s">
        <v>106</v>
      </c>
      <c r="C14" s="256"/>
      <c r="D14" s="257"/>
      <c r="E14" s="257"/>
      <c r="F14" s="258"/>
      <c r="G14" s="243"/>
      <c r="I14" s="261" t="s">
        <v>113</v>
      </c>
    </row>
    <row r="15" spans="1:49" ht="22.2">
      <c r="A15" s="236"/>
      <c r="B15" s="241"/>
      <c r="C15" s="242"/>
      <c r="D15" s="242"/>
      <c r="E15" s="242"/>
      <c r="F15" s="242"/>
      <c r="G15" s="243"/>
      <c r="I15" s="261" t="s">
        <v>114</v>
      </c>
    </row>
    <row r="16" spans="1:49" ht="45" customHeight="1">
      <c r="A16" s="236"/>
      <c r="B16" s="290" t="s">
        <v>101</v>
      </c>
      <c r="C16" s="291"/>
      <c r="D16" s="291"/>
      <c r="E16" s="291"/>
      <c r="F16" s="291"/>
      <c r="G16" s="292"/>
      <c r="I16" s="261"/>
    </row>
    <row r="17" spans="1:9" ht="22.2">
      <c r="A17" s="236"/>
      <c r="B17" s="244" t="s">
        <v>102</v>
      </c>
      <c r="C17" s="279"/>
      <c r="D17" s="279"/>
      <c r="E17" s="279"/>
      <c r="F17" s="249" t="str">
        <f>CONCATENATE(IFERROR(VLOOKUP('Printable RSA'!$O$1,RSA_Lookup,4,0),"")," (",IFERROR(IF(VLOOKUP('Entry Form'!$D$13,OrgSelect,6,0)&lt;&gt;",  ",VLOOKUP('Entry Form'!$D$13,OrgSelect,6,0),'Entry Form'!$C$17),""),")")</f>
        <v xml:space="preserve"> ()</v>
      </c>
      <c r="G17" s="243"/>
      <c r="I17" s="261" t="s">
        <v>110</v>
      </c>
    </row>
    <row r="18" spans="1:9" ht="22.2">
      <c r="A18" s="236"/>
      <c r="B18" s="244" t="s">
        <v>103</v>
      </c>
      <c r="C18" s="279"/>
      <c r="D18" s="279"/>
      <c r="E18" s="279"/>
      <c r="F18" s="249" t="str">
        <f>CONCATENATE(IFERROR(VLOOKUP('Printable RSA'!$P$1,RSA_Lookup,4,0),"")," (",IFERROR(IF(VLOOKUP('Entry Form'!$D$14,OrgSelect,6,0)&lt;&gt;",  ",VLOOKUP('Entry Form'!$D$14,OrgSelect,6,0),'Entry Form'!$C$18),""),")")</f>
        <v xml:space="preserve"> ()</v>
      </c>
      <c r="G18" s="243"/>
      <c r="I18" s="261" t="s">
        <v>111</v>
      </c>
    </row>
    <row r="19" spans="1:9" ht="22.2">
      <c r="A19" s="236"/>
      <c r="B19" s="241"/>
      <c r="C19" s="242"/>
      <c r="D19" s="242"/>
      <c r="E19" s="242"/>
      <c r="F19" s="242"/>
      <c r="G19" s="243"/>
      <c r="I19" s="261"/>
    </row>
    <row r="20" spans="1:9" s="236" customFormat="1" ht="22.8" thickBot="1">
      <c r="B20" s="259"/>
      <c r="C20" s="247"/>
      <c r="D20" s="247"/>
      <c r="E20" s="247"/>
      <c r="F20" s="247"/>
      <c r="G20" s="248"/>
      <c r="I20" s="260"/>
    </row>
    <row r="21" spans="1:9" s="236" customFormat="1">
      <c r="I21" s="260"/>
    </row>
    <row r="22" spans="1:9" s="236" customFormat="1">
      <c r="I22" s="260"/>
    </row>
    <row r="23" spans="1:9" s="236" customFormat="1">
      <c r="I23" s="260"/>
    </row>
    <row r="24" spans="1:9" s="236" customFormat="1">
      <c r="I24" s="260"/>
    </row>
    <row r="25" spans="1:9" s="236" customFormat="1">
      <c r="I25" s="260"/>
    </row>
    <row r="26" spans="1:9" s="236" customFormat="1">
      <c r="I26" s="260"/>
    </row>
    <row r="27" spans="1:9" s="236" customFormat="1">
      <c r="I27" s="260"/>
    </row>
    <row r="28" spans="1:9" s="236" customFormat="1">
      <c r="I28" s="260"/>
    </row>
    <row r="29" spans="1:9" s="236" customFormat="1">
      <c r="I29" s="260"/>
    </row>
    <row r="30" spans="1:9" s="236" customFormat="1">
      <c r="I30" s="260"/>
    </row>
    <row r="31" spans="1:9" s="236" customFormat="1">
      <c r="I31" s="260"/>
    </row>
    <row r="32" spans="1:9" s="236" customFormat="1">
      <c r="I32" s="260"/>
    </row>
    <row r="33" spans="9:9" s="236" customFormat="1">
      <c r="I33" s="260"/>
    </row>
    <row r="34" spans="9:9" s="236" customFormat="1">
      <c r="I34" s="260"/>
    </row>
    <row r="35" spans="9:9" s="236" customFormat="1">
      <c r="I35" s="260"/>
    </row>
    <row r="36" spans="9:9" s="236" customFormat="1">
      <c r="I36" s="260"/>
    </row>
    <row r="37" spans="9:9" s="236" customFormat="1">
      <c r="I37" s="260"/>
    </row>
    <row r="38" spans="9:9" s="236" customFormat="1">
      <c r="I38" s="260"/>
    </row>
    <row r="39" spans="9:9" s="236" customFormat="1">
      <c r="I39" s="260"/>
    </row>
    <row r="40" spans="9:9" s="236" customFormat="1">
      <c r="I40" s="260"/>
    </row>
    <row r="41" spans="9:9" s="236" customFormat="1">
      <c r="I41" s="260"/>
    </row>
    <row r="42" spans="9:9" s="236" customFormat="1">
      <c r="I42" s="260"/>
    </row>
    <row r="43" spans="9:9" s="236" customFormat="1">
      <c r="I43" s="260"/>
    </row>
    <row r="44" spans="9:9" s="236" customFormat="1">
      <c r="I44" s="260"/>
    </row>
    <row r="45" spans="9:9" s="236" customFormat="1">
      <c r="I45" s="260"/>
    </row>
    <row r="46" spans="9:9" s="236" customFormat="1">
      <c r="I46" s="260"/>
    </row>
    <row r="47" spans="9:9" s="236" customFormat="1">
      <c r="I47" s="260"/>
    </row>
    <row r="48" spans="9:9" s="236" customFormat="1">
      <c r="I48" s="260"/>
    </row>
    <row r="49" spans="9:9" s="236" customFormat="1">
      <c r="I49" s="260"/>
    </row>
    <row r="50" spans="9:9" s="236" customFormat="1">
      <c r="I50" s="260"/>
    </row>
    <row r="51" spans="9:9" s="236" customFormat="1">
      <c r="I51" s="260"/>
    </row>
    <row r="52" spans="9:9" s="236" customFormat="1">
      <c r="I52" s="260"/>
    </row>
    <row r="53" spans="9:9" s="236" customFormat="1">
      <c r="I53" s="260"/>
    </row>
    <row r="54" spans="9:9" s="236" customFormat="1">
      <c r="I54" s="260"/>
    </row>
    <row r="55" spans="9:9" s="236" customFormat="1">
      <c r="I55" s="260"/>
    </row>
    <row r="56" spans="9:9" s="236" customFormat="1">
      <c r="I56" s="260"/>
    </row>
    <row r="57" spans="9:9" s="236" customFormat="1">
      <c r="I57" s="260"/>
    </row>
    <row r="58" spans="9:9" s="236" customFormat="1">
      <c r="I58" s="260"/>
    </row>
    <row r="59" spans="9:9" s="236" customFormat="1">
      <c r="I59" s="260"/>
    </row>
    <row r="60" spans="9:9" s="236" customFormat="1">
      <c r="I60" s="260"/>
    </row>
    <row r="61" spans="9:9" s="236" customFormat="1">
      <c r="I61" s="260"/>
    </row>
    <row r="62" spans="9:9" s="236" customFormat="1">
      <c r="I62" s="260"/>
    </row>
    <row r="63" spans="9:9" s="236" customFormat="1">
      <c r="I63" s="260"/>
    </row>
    <row r="64" spans="9:9" s="236" customFormat="1">
      <c r="I64" s="260"/>
    </row>
    <row r="65" spans="9:9" s="236" customFormat="1">
      <c r="I65" s="260"/>
    </row>
    <row r="66" spans="9:9" s="236" customFormat="1">
      <c r="I66" s="260"/>
    </row>
    <row r="67" spans="9:9" s="236" customFormat="1">
      <c r="I67" s="260"/>
    </row>
    <row r="68" spans="9:9" s="236" customFormat="1">
      <c r="I68" s="260"/>
    </row>
    <row r="69" spans="9:9" s="236" customFormat="1">
      <c r="I69" s="260"/>
    </row>
    <row r="70" spans="9:9" s="236" customFormat="1">
      <c r="I70" s="260"/>
    </row>
    <row r="71" spans="9:9" s="236" customFormat="1">
      <c r="I71" s="260"/>
    </row>
    <row r="72" spans="9:9" s="236" customFormat="1">
      <c r="I72" s="260"/>
    </row>
    <row r="73" spans="9:9" s="236" customFormat="1">
      <c r="I73" s="260"/>
    </row>
    <row r="74" spans="9:9" s="236" customFormat="1">
      <c r="I74" s="260"/>
    </row>
    <row r="75" spans="9:9" s="236" customFormat="1">
      <c r="I75" s="260"/>
    </row>
    <row r="76" spans="9:9" s="236" customFormat="1">
      <c r="I76" s="260"/>
    </row>
    <row r="77" spans="9:9" s="236" customFormat="1">
      <c r="I77" s="260"/>
    </row>
    <row r="78" spans="9:9" s="236" customFormat="1">
      <c r="I78" s="260"/>
    </row>
    <row r="79" spans="9:9" s="236" customFormat="1">
      <c r="I79" s="260"/>
    </row>
    <row r="80" spans="9:9" s="236" customFormat="1">
      <c r="I80" s="260"/>
    </row>
    <row r="81" spans="9:9" s="236" customFormat="1">
      <c r="I81" s="260"/>
    </row>
    <row r="82" spans="9:9" s="236" customFormat="1">
      <c r="I82" s="260"/>
    </row>
    <row r="83" spans="9:9" s="236" customFormat="1">
      <c r="I83" s="260"/>
    </row>
    <row r="84" spans="9:9" s="236" customFormat="1">
      <c r="I84" s="260"/>
    </row>
    <row r="85" spans="9:9" s="236" customFormat="1">
      <c r="I85" s="260"/>
    </row>
    <row r="86" spans="9:9" s="236" customFormat="1">
      <c r="I86" s="260"/>
    </row>
    <row r="87" spans="9:9" s="236" customFormat="1">
      <c r="I87" s="260"/>
    </row>
    <row r="88" spans="9:9" s="236" customFormat="1">
      <c r="I88" s="260"/>
    </row>
    <row r="89" spans="9:9" s="236" customFormat="1">
      <c r="I89" s="260"/>
    </row>
    <row r="90" spans="9:9" s="236" customFormat="1">
      <c r="I90" s="260"/>
    </row>
    <row r="91" spans="9:9" s="236" customFormat="1">
      <c r="I91" s="260"/>
    </row>
    <row r="92" spans="9:9" s="236" customFormat="1">
      <c r="I92" s="260"/>
    </row>
    <row r="93" spans="9:9" s="236" customFormat="1">
      <c r="I93" s="260"/>
    </row>
    <row r="94" spans="9:9" s="236" customFormat="1">
      <c r="I94" s="260"/>
    </row>
    <row r="95" spans="9:9" s="236" customFormat="1">
      <c r="I95" s="260"/>
    </row>
    <row r="96" spans="9:9" s="236" customFormat="1">
      <c r="I96" s="260"/>
    </row>
    <row r="97" spans="9:9" s="236" customFormat="1">
      <c r="I97" s="260"/>
    </row>
    <row r="98" spans="9:9" s="236" customFormat="1">
      <c r="I98" s="260"/>
    </row>
    <row r="99" spans="9:9" s="236" customFormat="1">
      <c r="I99" s="260"/>
    </row>
    <row r="100" spans="9:9" s="236" customFormat="1">
      <c r="I100" s="260"/>
    </row>
    <row r="101" spans="9:9" s="236" customFormat="1">
      <c r="I101" s="260"/>
    </row>
    <row r="102" spans="9:9" s="236" customFormat="1">
      <c r="I102" s="260"/>
    </row>
    <row r="103" spans="9:9" s="236" customFormat="1">
      <c r="I103" s="260"/>
    </row>
    <row r="104" spans="9:9" s="236" customFormat="1">
      <c r="I104" s="260"/>
    </row>
    <row r="105" spans="9:9" s="236" customFormat="1">
      <c r="I105" s="260"/>
    </row>
    <row r="106" spans="9:9" s="236" customFormat="1">
      <c r="I106" s="260"/>
    </row>
    <row r="107" spans="9:9" s="236" customFormat="1">
      <c r="I107" s="260"/>
    </row>
    <row r="108" spans="9:9" s="236" customFormat="1">
      <c r="I108" s="260"/>
    </row>
    <row r="109" spans="9:9" s="236" customFormat="1">
      <c r="I109" s="260"/>
    </row>
    <row r="110" spans="9:9" s="236" customFormat="1">
      <c r="I110" s="260"/>
    </row>
    <row r="111" spans="9:9" s="236" customFormat="1">
      <c r="I111" s="260"/>
    </row>
    <row r="112" spans="9:9" s="236" customFormat="1">
      <c r="I112" s="260"/>
    </row>
    <row r="113" spans="9:9" s="236" customFormat="1">
      <c r="I113" s="260"/>
    </row>
    <row r="114" spans="9:9" s="236" customFormat="1">
      <c r="I114" s="260"/>
    </row>
    <row r="115" spans="9:9" s="236" customFormat="1">
      <c r="I115" s="260"/>
    </row>
    <row r="116" spans="9:9" s="236" customFormat="1">
      <c r="I116" s="260"/>
    </row>
    <row r="117" spans="9:9" s="236" customFormat="1">
      <c r="I117" s="260"/>
    </row>
    <row r="118" spans="9:9" s="236" customFormat="1">
      <c r="I118" s="260"/>
    </row>
    <row r="119" spans="9:9" s="236" customFormat="1">
      <c r="I119" s="260"/>
    </row>
    <row r="120" spans="9:9" s="236" customFormat="1">
      <c r="I120" s="260"/>
    </row>
    <row r="121" spans="9:9" s="236" customFormat="1">
      <c r="I121" s="260"/>
    </row>
    <row r="122" spans="9:9" s="236" customFormat="1">
      <c r="I122" s="260"/>
    </row>
    <row r="123" spans="9:9" s="236" customFormat="1">
      <c r="I123" s="260"/>
    </row>
    <row r="124" spans="9:9" s="236" customFormat="1">
      <c r="I124" s="260"/>
    </row>
    <row r="125" spans="9:9" s="236" customFormat="1">
      <c r="I125" s="260"/>
    </row>
    <row r="126" spans="9:9" s="236" customFormat="1">
      <c r="I126" s="260"/>
    </row>
    <row r="127" spans="9:9" s="236" customFormat="1">
      <c r="I127" s="260"/>
    </row>
    <row r="128" spans="9:9" s="236" customFormat="1">
      <c r="I128" s="260"/>
    </row>
    <row r="129" spans="9:9" s="236" customFormat="1">
      <c r="I129" s="260"/>
    </row>
    <row r="130" spans="9:9" s="236" customFormat="1">
      <c r="I130" s="260"/>
    </row>
    <row r="131" spans="9:9" s="236" customFormat="1">
      <c r="I131" s="260"/>
    </row>
    <row r="132" spans="9:9" s="236" customFormat="1">
      <c r="I132" s="260"/>
    </row>
    <row r="133" spans="9:9" s="236" customFormat="1">
      <c r="I133" s="260"/>
    </row>
    <row r="134" spans="9:9" s="236" customFormat="1">
      <c r="I134" s="260"/>
    </row>
    <row r="135" spans="9:9" s="236" customFormat="1">
      <c r="I135" s="260"/>
    </row>
    <row r="136" spans="9:9" s="236" customFormat="1">
      <c r="I136" s="260"/>
    </row>
    <row r="137" spans="9:9" s="236" customFormat="1">
      <c r="I137" s="260"/>
    </row>
    <row r="138" spans="9:9" s="236" customFormat="1">
      <c r="I138" s="260"/>
    </row>
    <row r="139" spans="9:9" s="236" customFormat="1">
      <c r="I139" s="260"/>
    </row>
    <row r="140" spans="9:9" s="236" customFormat="1">
      <c r="I140" s="260"/>
    </row>
    <row r="141" spans="9:9" s="236" customFormat="1">
      <c r="I141" s="260"/>
    </row>
    <row r="142" spans="9:9" s="236" customFormat="1">
      <c r="I142" s="260"/>
    </row>
    <row r="143" spans="9:9" s="236" customFormat="1">
      <c r="I143" s="260"/>
    </row>
    <row r="144" spans="9:9" s="236" customFormat="1">
      <c r="I144" s="260"/>
    </row>
    <row r="145" spans="9:9" s="236" customFormat="1">
      <c r="I145" s="260"/>
    </row>
    <row r="146" spans="9:9" s="236" customFormat="1">
      <c r="I146" s="260"/>
    </row>
    <row r="147" spans="9:9" s="236" customFormat="1">
      <c r="I147" s="260"/>
    </row>
    <row r="148" spans="9:9" s="236" customFormat="1">
      <c r="I148" s="260"/>
    </row>
    <row r="149" spans="9:9" s="236" customFormat="1">
      <c r="I149" s="260"/>
    </row>
    <row r="150" spans="9:9" s="236" customFormat="1">
      <c r="I150" s="260"/>
    </row>
    <row r="151" spans="9:9" s="236" customFormat="1">
      <c r="I151" s="260"/>
    </row>
    <row r="152" spans="9:9" s="236" customFormat="1">
      <c r="I152" s="260"/>
    </row>
    <row r="153" spans="9:9" s="236" customFormat="1">
      <c r="I153" s="260"/>
    </row>
    <row r="154" spans="9:9" s="236" customFormat="1">
      <c r="I154" s="260"/>
    </row>
    <row r="155" spans="9:9" s="236" customFormat="1">
      <c r="I155" s="260"/>
    </row>
    <row r="156" spans="9:9" s="236" customFormat="1">
      <c r="I156" s="260"/>
    </row>
    <row r="157" spans="9:9" s="236" customFormat="1">
      <c r="I157" s="260"/>
    </row>
    <row r="158" spans="9:9" s="236" customFormat="1">
      <c r="I158" s="260"/>
    </row>
    <row r="159" spans="9:9" s="236" customFormat="1">
      <c r="I159" s="260"/>
    </row>
    <row r="160" spans="9:9" s="236" customFormat="1">
      <c r="I160" s="260"/>
    </row>
    <row r="161" spans="9:9" s="236" customFormat="1">
      <c r="I161" s="260"/>
    </row>
    <row r="162" spans="9:9" s="236" customFormat="1">
      <c r="I162" s="260"/>
    </row>
    <row r="163" spans="9:9" s="236" customFormat="1">
      <c r="I163" s="260"/>
    </row>
    <row r="164" spans="9:9" s="236" customFormat="1">
      <c r="I164" s="260"/>
    </row>
    <row r="165" spans="9:9" s="236" customFormat="1">
      <c r="I165" s="260"/>
    </row>
    <row r="166" spans="9:9" s="236" customFormat="1">
      <c r="I166" s="260"/>
    </row>
    <row r="167" spans="9:9" s="236" customFormat="1">
      <c r="I167" s="260"/>
    </row>
    <row r="168" spans="9:9" s="236" customFormat="1">
      <c r="I168" s="260"/>
    </row>
    <row r="169" spans="9:9" s="236" customFormat="1">
      <c r="I169" s="260"/>
    </row>
    <row r="170" spans="9:9" s="236" customFormat="1">
      <c r="I170" s="260"/>
    </row>
    <row r="171" spans="9:9" s="236" customFormat="1">
      <c r="I171" s="260"/>
    </row>
    <row r="172" spans="9:9" s="236" customFormat="1">
      <c r="I172" s="260"/>
    </row>
    <row r="173" spans="9:9" s="236" customFormat="1">
      <c r="I173" s="260"/>
    </row>
    <row r="174" spans="9:9" s="236" customFormat="1">
      <c r="I174" s="260"/>
    </row>
    <row r="175" spans="9:9" s="236" customFormat="1">
      <c r="I175" s="260"/>
    </row>
    <row r="176" spans="9:9" s="236" customFormat="1">
      <c r="I176" s="260"/>
    </row>
    <row r="177" spans="9:9" s="236" customFormat="1">
      <c r="I177" s="260"/>
    </row>
    <row r="178" spans="9:9" s="236" customFormat="1">
      <c r="I178" s="260"/>
    </row>
    <row r="179" spans="9:9" s="236" customFormat="1">
      <c r="I179" s="260"/>
    </row>
    <row r="180" spans="9:9" s="236" customFormat="1">
      <c r="I180" s="260"/>
    </row>
    <row r="181" spans="9:9" s="236" customFormat="1">
      <c r="I181" s="260"/>
    </row>
    <row r="182" spans="9:9" s="236" customFormat="1">
      <c r="I182" s="260"/>
    </row>
  </sheetData>
  <sheetProtection sheet="1" objects="1" scenarios="1" selectLockedCells="1"/>
  <mergeCells count="7">
    <mergeCell ref="C18:E18"/>
    <mergeCell ref="I2:I4"/>
    <mergeCell ref="B3:G3"/>
    <mergeCell ref="C7:F7"/>
    <mergeCell ref="C5:F5"/>
    <mergeCell ref="B16:G16"/>
    <mergeCell ref="C17:E17"/>
  </mergeCells>
  <printOptions horizontalCentered="1"/>
  <pageMargins left="0.2" right="0.2" top="0.5" bottom="0.5" header="0.3" footer="0.3"/>
  <pageSetup scale="83" orientation="landscape"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Button 1">
              <controlPr locked="0" defaultSize="0" print="0" autoFill="0" autoPict="0" macro="[0]!Print_RSA">
                <anchor>
                  <from>
                    <xdr:col>2</xdr:col>
                    <xdr:colOff>449580</xdr:colOff>
                    <xdr:row>20</xdr:row>
                    <xdr:rowOff>83820</xdr:rowOff>
                  </from>
                  <to>
                    <xdr:col>5</xdr:col>
                    <xdr:colOff>1143000</xdr:colOff>
                    <xdr:row>23</xdr:row>
                    <xdr:rowOff>175260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0000"/>
  </sheetPr>
  <dimension ref="A1:AT225"/>
  <sheetViews>
    <sheetView showGridLines="0" topLeftCell="A4" zoomScaleNormal="100" zoomScaleSheetLayoutView="70" workbookViewId="0">
      <selection activeCell="AI13" sqref="AI13"/>
    </sheetView>
  </sheetViews>
  <sheetFormatPr defaultColWidth="2.44140625" defaultRowHeight="10.199999999999999"/>
  <cols>
    <col min="1" max="1" width="3.109375" style="1" customWidth="1"/>
    <col min="2" max="2" width="2.88671875" style="1" customWidth="1"/>
    <col min="3" max="3" width="10.5546875" style="1" customWidth="1"/>
    <col min="4" max="4" width="4.33203125" style="1" customWidth="1"/>
    <col min="5" max="5" width="5.44140625" style="1" customWidth="1"/>
    <col min="6" max="6" width="3.88671875" style="1" customWidth="1"/>
    <col min="7" max="7" width="9.6640625" style="1" customWidth="1"/>
    <col min="8" max="8" width="4.109375" style="1" customWidth="1"/>
    <col min="9" max="10" width="3.33203125" style="1" customWidth="1"/>
    <col min="11" max="11" width="4" style="1" customWidth="1"/>
    <col min="12" max="12" width="10.109375" style="1" customWidth="1"/>
    <col min="13" max="15" width="3.33203125" style="1" customWidth="1"/>
    <col min="16" max="16" width="2.6640625" style="1" customWidth="1"/>
    <col min="17" max="17" width="5" style="1" customWidth="1"/>
    <col min="18" max="18" width="7.5546875" style="1" customWidth="1"/>
    <col min="19" max="19" width="3.33203125" style="1" customWidth="1"/>
    <col min="20" max="20" width="4.33203125" style="1" customWidth="1"/>
    <col min="21" max="21" width="3.33203125" style="1" customWidth="1"/>
    <col min="22" max="22" width="9.6640625" style="1" customWidth="1"/>
    <col min="23" max="23" width="3.6640625" style="1" customWidth="1"/>
    <col min="24" max="24" width="10.33203125" style="1" customWidth="1"/>
    <col min="25" max="16384" width="2.44140625" style="1"/>
  </cols>
  <sheetData>
    <row r="1" spans="1:28" s="3" customFormat="1" ht="20.399999999999999">
      <c r="A1" s="226" t="s">
        <v>0</v>
      </c>
      <c r="B1" s="227"/>
      <c r="C1" s="228"/>
      <c r="D1" s="228"/>
      <c r="E1" s="202"/>
      <c r="F1" s="229" t="s">
        <v>1</v>
      </c>
      <c r="G1" s="94"/>
      <c r="H1" s="94"/>
      <c r="I1" s="230"/>
      <c r="J1" s="230"/>
      <c r="K1" s="230"/>
      <c r="L1" s="230"/>
      <c r="M1" s="230"/>
      <c r="N1" s="230"/>
      <c r="O1" s="276" t="e">
        <f>VLOOKUP('Entry Form'!$D$13,OrgSelect,5,0)</f>
        <v>#N/A</v>
      </c>
      <c r="P1" s="276" t="e">
        <f>VLOOKUP('Entry Form'!$D$14,OrgSelect,5,0)</f>
        <v>#N/A</v>
      </c>
      <c r="Q1" s="94"/>
      <c r="R1" s="231" t="s">
        <v>2</v>
      </c>
      <c r="S1" s="7" t="s">
        <v>87</v>
      </c>
      <c r="T1" s="94"/>
      <c r="U1" s="94"/>
      <c r="V1" s="231" t="s">
        <v>3</v>
      </c>
      <c r="W1" s="7"/>
      <c r="X1" s="95"/>
      <c r="Z1" s="3" t="s">
        <v>190</v>
      </c>
    </row>
    <row r="2" spans="1:28" s="8" customFormat="1" ht="2.1" customHeight="1">
      <c r="A2" s="50"/>
      <c r="B2" s="9"/>
      <c r="C2" s="9"/>
      <c r="D2" s="9"/>
      <c r="E2" s="9"/>
      <c r="F2" s="9"/>
      <c r="G2" s="9"/>
      <c r="H2" s="9"/>
      <c r="I2" s="9"/>
      <c r="J2" s="9"/>
      <c r="K2" s="9"/>
      <c r="L2" s="9"/>
      <c r="M2" s="9"/>
      <c r="N2" s="9"/>
      <c r="O2" s="9"/>
      <c r="P2" s="9"/>
      <c r="Q2" s="9"/>
      <c r="R2" s="9"/>
      <c r="S2" s="9"/>
      <c r="T2" s="9"/>
      <c r="U2" s="9"/>
      <c r="V2" s="9"/>
      <c r="W2" s="9"/>
      <c r="X2" s="85"/>
    </row>
    <row r="3" spans="1:28" s="8" customFormat="1" ht="15" customHeight="1">
      <c r="A3" s="10" t="s">
        <v>4</v>
      </c>
      <c r="B3" s="11"/>
      <c r="C3" s="11"/>
      <c r="D3" s="11"/>
      <c r="E3" s="11"/>
      <c r="F3" s="11"/>
      <c r="G3" s="11"/>
      <c r="H3" s="11"/>
      <c r="I3" s="11"/>
      <c r="J3" s="11"/>
      <c r="K3" s="11"/>
      <c r="L3" s="11"/>
      <c r="M3" s="11"/>
      <c r="N3" s="11"/>
      <c r="O3" s="11"/>
      <c r="P3" s="11"/>
      <c r="Q3" s="11"/>
      <c r="R3" s="11"/>
      <c r="S3" s="11"/>
      <c r="T3" s="11"/>
      <c r="U3" s="11"/>
      <c r="V3" s="11"/>
      <c r="W3" s="11"/>
      <c r="X3" s="12"/>
    </row>
    <row r="4" spans="1:28" s="9" customFormat="1" ht="13.8">
      <c r="A4" s="13"/>
      <c r="B4" s="14"/>
      <c r="C4" s="15" t="s">
        <v>55</v>
      </c>
      <c r="D4" s="15"/>
      <c r="E4" s="15"/>
      <c r="F4" s="15"/>
      <c r="G4" s="15"/>
      <c r="H4" s="15"/>
      <c r="I4" s="15"/>
      <c r="J4" s="15"/>
      <c r="K4" s="14" t="s">
        <v>87</v>
      </c>
      <c r="L4" s="15" t="s">
        <v>56</v>
      </c>
      <c r="M4" s="15"/>
      <c r="N4" s="15"/>
      <c r="O4" s="15"/>
      <c r="P4" s="15"/>
      <c r="Q4" s="15"/>
      <c r="R4" s="14"/>
      <c r="S4" s="16" t="s">
        <v>31</v>
      </c>
      <c r="U4" s="320"/>
      <c r="V4" s="320"/>
      <c r="W4" s="320"/>
      <c r="X4" s="321"/>
      <c r="Y4" s="8"/>
      <c r="Z4" s="8"/>
      <c r="AA4" s="8"/>
      <c r="AB4" s="8"/>
    </row>
    <row r="5" spans="1:28" s="9" customFormat="1" ht="3" customHeight="1">
      <c r="A5" s="17"/>
      <c r="B5" s="18"/>
      <c r="C5" s="19"/>
      <c r="D5" s="18"/>
      <c r="E5" s="18"/>
      <c r="F5" s="18"/>
      <c r="G5" s="18"/>
      <c r="H5" s="18"/>
      <c r="I5" s="18"/>
      <c r="J5" s="18"/>
      <c r="K5" s="20"/>
      <c r="L5" s="18"/>
      <c r="M5" s="18"/>
      <c r="N5" s="18"/>
      <c r="O5" s="18"/>
      <c r="P5" s="18"/>
      <c r="Q5" s="18"/>
      <c r="R5" s="20"/>
      <c r="S5" s="18"/>
      <c r="T5" s="21"/>
      <c r="U5" s="21"/>
      <c r="V5" s="21"/>
      <c r="W5" s="21"/>
      <c r="X5" s="22"/>
      <c r="Y5" s="8"/>
    </row>
    <row r="6" spans="1:28" s="31" customFormat="1" ht="12.75" customHeight="1">
      <c r="A6" s="23" t="s">
        <v>71</v>
      </c>
      <c r="B6" s="24"/>
      <c r="C6" s="25"/>
      <c r="D6" s="25"/>
      <c r="E6" s="25"/>
      <c r="F6" s="25"/>
      <c r="G6" s="26" t="s">
        <v>81</v>
      </c>
      <c r="H6" s="27"/>
      <c r="I6" s="27"/>
      <c r="J6" s="27"/>
      <c r="K6" s="27"/>
      <c r="L6" s="28"/>
      <c r="M6" s="29"/>
      <c r="N6" s="26" t="s">
        <v>70</v>
      </c>
      <c r="O6" s="28"/>
      <c r="P6" s="28"/>
      <c r="Q6" s="27"/>
      <c r="R6" s="27"/>
      <c r="S6" s="28"/>
      <c r="T6" s="27"/>
      <c r="U6" s="27"/>
      <c r="V6" s="29"/>
      <c r="W6" s="30" t="s">
        <v>5</v>
      </c>
      <c r="X6" s="29"/>
    </row>
    <row r="7" spans="1:28" s="3" customFormat="1" ht="13.8">
      <c r="A7" s="310" t="str">
        <f>IFERROR(VLOOKUP($P$1,RSA_Lookup,2,0),"")</f>
        <v/>
      </c>
      <c r="B7" s="311"/>
      <c r="C7" s="311"/>
      <c r="D7" s="311"/>
      <c r="E7" s="311"/>
      <c r="F7" s="312"/>
      <c r="G7" s="310" t="str">
        <f>IFERROR(VLOOKUP($P$1,RSA_Lookup,3,0),"")</f>
        <v/>
      </c>
      <c r="H7" s="311"/>
      <c r="I7" s="311"/>
      <c r="J7" s="311"/>
      <c r="K7" s="311"/>
      <c r="L7" s="311"/>
      <c r="M7" s="312"/>
      <c r="N7" s="314" t="str">
        <f>IFERROR(VLOOKUP($P$1,RSA_Lookup,4,0),"")</f>
        <v/>
      </c>
      <c r="O7" s="315"/>
      <c r="P7" s="315"/>
      <c r="Q7" s="315"/>
      <c r="R7" s="315"/>
      <c r="S7" s="315"/>
      <c r="T7" s="315"/>
      <c r="U7" s="315"/>
      <c r="V7" s="316"/>
      <c r="W7" s="323"/>
      <c r="X7" s="324"/>
    </row>
    <row r="8" spans="1:28" s="34" customFormat="1" ht="12.75" customHeight="1">
      <c r="A8" s="26" t="s">
        <v>72</v>
      </c>
      <c r="B8" s="33"/>
      <c r="C8" s="27"/>
      <c r="D8" s="27"/>
      <c r="E8" s="27"/>
      <c r="F8" s="27"/>
      <c r="G8" s="26" t="s">
        <v>81</v>
      </c>
      <c r="H8" s="27"/>
      <c r="I8" s="27"/>
      <c r="J8" s="27"/>
      <c r="K8" s="27"/>
      <c r="L8" s="28"/>
      <c r="M8" s="29"/>
      <c r="N8" s="26" t="s">
        <v>70</v>
      </c>
      <c r="O8" s="28"/>
      <c r="P8" s="28"/>
      <c r="Q8" s="27"/>
      <c r="R8" s="27"/>
      <c r="S8" s="28"/>
      <c r="T8" s="27"/>
      <c r="U8" s="27"/>
      <c r="V8" s="29"/>
      <c r="W8" s="30" t="s">
        <v>5</v>
      </c>
      <c r="X8" s="29"/>
    </row>
    <row r="9" spans="1:28" s="4" customFormat="1" ht="13.8">
      <c r="A9" s="310" t="str">
        <f>IFERROR(VLOOKUP($O$1,RSA_Lookup,2,0),"")</f>
        <v/>
      </c>
      <c r="B9" s="311"/>
      <c r="C9" s="311"/>
      <c r="D9" s="311"/>
      <c r="E9" s="311"/>
      <c r="F9" s="312"/>
      <c r="G9" s="310" t="str">
        <f>IFERROR(VLOOKUP($O$1,RSA_Lookup,3,0),"")</f>
        <v/>
      </c>
      <c r="H9" s="311"/>
      <c r="I9" s="311"/>
      <c r="J9" s="311"/>
      <c r="K9" s="311"/>
      <c r="L9" s="311"/>
      <c r="M9" s="312"/>
      <c r="N9" s="314" t="str">
        <f>IFERROR(VLOOKUP($O$1,RSA_Lookup,4,0),"")</f>
        <v/>
      </c>
      <c r="O9" s="315"/>
      <c r="P9" s="315"/>
      <c r="Q9" s="315"/>
      <c r="R9" s="315"/>
      <c r="S9" s="315"/>
      <c r="T9" s="315"/>
      <c r="U9" s="315"/>
      <c r="V9" s="316"/>
      <c r="W9" s="323"/>
      <c r="X9" s="324"/>
    </row>
    <row r="10" spans="1:28" s="4" customFormat="1" ht="16.5" customHeight="1">
      <c r="A10" s="35" t="s">
        <v>6</v>
      </c>
      <c r="B10" s="36"/>
      <c r="C10" s="37"/>
      <c r="D10" s="37"/>
      <c r="E10" s="38"/>
      <c r="F10" s="38"/>
      <c r="G10" s="319" t="str">
        <f>IF('Entry Form'!C5="","",'Entry Form'!C5)</f>
        <v/>
      </c>
      <c r="H10" s="319"/>
      <c r="I10" s="319"/>
      <c r="J10" s="319"/>
      <c r="K10" s="319"/>
      <c r="L10" s="319"/>
      <c r="M10" s="319"/>
      <c r="N10" s="319"/>
      <c r="O10" s="319"/>
      <c r="P10" s="319"/>
      <c r="Q10" s="319"/>
      <c r="R10" s="319"/>
      <c r="S10" s="319"/>
      <c r="T10" s="38"/>
      <c r="U10" s="38"/>
      <c r="V10" s="38"/>
      <c r="W10" s="39"/>
      <c r="X10" s="40"/>
    </row>
    <row r="11" spans="1:28" s="4" customFormat="1" ht="14.25" customHeight="1">
      <c r="A11" s="41" t="s">
        <v>73</v>
      </c>
      <c r="B11" s="42"/>
      <c r="C11" s="43"/>
      <c r="D11" s="43"/>
      <c r="E11" s="43"/>
      <c r="F11" s="43"/>
      <c r="G11" s="43"/>
      <c r="H11" s="43"/>
      <c r="I11" s="43"/>
      <c r="J11" s="43"/>
      <c r="K11" s="43"/>
      <c r="L11" s="43"/>
      <c r="M11" s="43"/>
      <c r="N11" s="43"/>
      <c r="O11" s="43"/>
      <c r="P11" s="43"/>
      <c r="Q11" s="43"/>
      <c r="R11" s="43"/>
      <c r="S11" s="43"/>
      <c r="T11" s="43"/>
      <c r="U11" s="43"/>
      <c r="V11" s="43"/>
      <c r="X11" s="44"/>
    </row>
    <row r="12" spans="1:28" s="4" customFormat="1" ht="22.5" customHeight="1">
      <c r="A12" s="45" t="s">
        <v>82</v>
      </c>
      <c r="B12" s="42"/>
      <c r="C12" s="43"/>
      <c r="D12" s="43"/>
      <c r="E12" s="43"/>
      <c r="F12" s="43"/>
      <c r="G12" s="43"/>
      <c r="H12" s="43"/>
      <c r="I12" s="43"/>
      <c r="J12" s="43"/>
      <c r="K12" s="43"/>
      <c r="L12" s="43"/>
      <c r="M12" s="43"/>
      <c r="N12" s="43"/>
      <c r="O12" s="43"/>
      <c r="P12" s="43"/>
      <c r="Q12" s="43"/>
      <c r="R12" s="43"/>
      <c r="S12" s="43"/>
      <c r="T12" s="43"/>
      <c r="U12" s="43"/>
      <c r="V12" s="43"/>
      <c r="X12" s="44"/>
    </row>
    <row r="13" spans="1:28" s="48" customFormat="1" ht="75" customHeight="1">
      <c r="A13" s="46"/>
      <c r="B13" s="325" t="str">
        <f>IF('Entry Form'!$C$7="","",'Entry Form'!$C$7)</f>
        <v/>
      </c>
      <c r="C13" s="325" t="str">
        <f>IF('Entry Form'!$C$7="","",'Entry Form'!$C$7)</f>
        <v/>
      </c>
      <c r="D13" s="325" t="str">
        <f>IF('Entry Form'!$C$7="","",'Entry Form'!$C$7)</f>
        <v/>
      </c>
      <c r="E13" s="325" t="str">
        <f>IF('Entry Form'!$C$7="","",'Entry Form'!$C$7)</f>
        <v/>
      </c>
      <c r="F13" s="325" t="str">
        <f>IF('Entry Form'!$C$7="","",'Entry Form'!$C$7)</f>
        <v/>
      </c>
      <c r="G13" s="325" t="str">
        <f>IF('Entry Form'!$C$7="","",'Entry Form'!$C$7)</f>
        <v/>
      </c>
      <c r="H13" s="325" t="str">
        <f>IF('Entry Form'!$C$7="","",'Entry Form'!$C$7)</f>
        <v/>
      </c>
      <c r="I13" s="325" t="str">
        <f>IF('Entry Form'!$C$7="","",'Entry Form'!$C$7)</f>
        <v/>
      </c>
      <c r="J13" s="325" t="str">
        <f>IF('Entry Form'!$C$7="","",'Entry Form'!$C$7)</f>
        <v/>
      </c>
      <c r="K13" s="325" t="str">
        <f>IF('Entry Form'!$C$7="","",'Entry Form'!$C$7)</f>
        <v/>
      </c>
      <c r="L13" s="325" t="str">
        <f>IF('Entry Form'!$C$7="","",'Entry Form'!$C$7)</f>
        <v/>
      </c>
      <c r="M13" s="325" t="str">
        <f>IF('Entry Form'!$C$7="","",'Entry Form'!$C$7)</f>
        <v/>
      </c>
      <c r="N13" s="325" t="str">
        <f>IF('Entry Form'!$C$7="","",'Entry Form'!$C$7)</f>
        <v/>
      </c>
      <c r="O13" s="325" t="str">
        <f>IF('Entry Form'!$C$7="","",'Entry Form'!$C$7)</f>
        <v/>
      </c>
      <c r="P13" s="325" t="str">
        <f>IF('Entry Form'!$C$7="","",'Entry Form'!$C$7)</f>
        <v/>
      </c>
      <c r="Q13" s="325" t="str">
        <f>IF('Entry Form'!$C$7="","",'Entry Form'!$C$7)</f>
        <v/>
      </c>
      <c r="R13" s="325" t="str">
        <f>IF('Entry Form'!$C$7="","",'Entry Form'!$C$7)</f>
        <v/>
      </c>
      <c r="S13" s="325" t="str">
        <f>IF('Entry Form'!$C$7="","",'Entry Form'!$C$7)</f>
        <v/>
      </c>
      <c r="T13" s="325" t="str">
        <f>IF('Entry Form'!$C$7="","",'Entry Form'!$C$7)</f>
        <v/>
      </c>
      <c r="U13" s="325" t="str">
        <f>IF('Entry Form'!$C$7="","",'Entry Form'!$C$7)</f>
        <v/>
      </c>
      <c r="V13" s="325" t="str">
        <f>IF('Entry Form'!$C$7="","",'Entry Form'!$C$7)</f>
        <v/>
      </c>
      <c r="W13" s="325" t="str">
        <f>IF('Entry Form'!$C$7="","",'Entry Form'!$C$7)</f>
        <v/>
      </c>
      <c r="X13" s="47"/>
    </row>
    <row r="14" spans="1:28" s="43" customFormat="1" ht="13.95" customHeight="1">
      <c r="A14" s="49" t="s">
        <v>46</v>
      </c>
      <c r="B14" s="38"/>
      <c r="C14" s="38"/>
      <c r="D14" s="38"/>
      <c r="E14" s="38"/>
      <c r="F14" s="311" t="str">
        <f>IFERROR(CONCATENATE(IF(VLOOKUP('Entry Form'!$D$14,OrgSelect,6,0)&lt;&gt;",  ",VLOOKUP('Entry Form'!$D$14,OrgSelect,6,0),'Entry Form'!$C$18), " ", 'Entry Form'!$E$14),"")</f>
        <v/>
      </c>
      <c r="G14" s="311"/>
      <c r="H14" s="311"/>
      <c r="I14" s="311"/>
      <c r="J14" s="311"/>
      <c r="K14" s="311"/>
      <c r="L14" s="326" t="s">
        <v>47</v>
      </c>
      <c r="M14" s="326"/>
      <c r="N14" s="326"/>
      <c r="O14" s="326"/>
      <c r="P14" s="326"/>
      <c r="Q14" s="311" t="str">
        <f>IFERROR(CONCATENATE(IF(VLOOKUP('Entry Form'!$D$13,OrgSelect,6,0)&lt;&gt;",  ",VLOOKUP('Entry Form'!$D$13,OrgSelect,6,0),'Entry Form'!$C$17), " ", 'Entry Form'!$E$13),"")</f>
        <v/>
      </c>
      <c r="R14" s="311"/>
      <c r="S14" s="311"/>
      <c r="T14" s="311"/>
      <c r="U14" s="311"/>
      <c r="V14" s="311"/>
      <c r="W14" s="311"/>
      <c r="X14" s="312"/>
    </row>
    <row r="15" spans="1:28" s="3" customFormat="1" ht="12.75" customHeight="1">
      <c r="A15" s="41" t="s">
        <v>7</v>
      </c>
      <c r="B15" s="42"/>
      <c r="C15" s="4"/>
      <c r="D15" s="4"/>
      <c r="E15" s="4"/>
      <c r="F15" s="4"/>
      <c r="G15" s="4"/>
      <c r="H15" s="4"/>
      <c r="I15" s="4"/>
      <c r="J15" s="4"/>
      <c r="K15" s="4"/>
      <c r="L15" s="2" t="s">
        <v>54</v>
      </c>
      <c r="M15" s="4"/>
      <c r="N15" s="4"/>
      <c r="O15" s="4"/>
      <c r="P15" s="210"/>
      <c r="Q15" s="210"/>
      <c r="R15" s="210"/>
      <c r="S15" s="210"/>
      <c r="T15" s="4"/>
      <c r="U15" s="4"/>
      <c r="V15" s="4"/>
      <c r="W15" s="4"/>
      <c r="X15" s="44"/>
    </row>
    <row r="16" spans="1:28" s="3" customFormat="1" ht="12.75" customHeight="1">
      <c r="A16" s="50"/>
      <c r="B16" s="51" t="s">
        <v>87</v>
      </c>
      <c r="C16" s="43" t="s">
        <v>8</v>
      </c>
      <c r="D16" s="4"/>
      <c r="E16" s="4"/>
      <c r="F16" s="4"/>
      <c r="G16" s="4"/>
      <c r="H16" s="4"/>
      <c r="I16" s="4"/>
      <c r="J16" s="4"/>
      <c r="K16" s="4"/>
      <c r="L16" s="32"/>
      <c r="M16" s="38"/>
      <c r="N16" s="38"/>
      <c r="O16" s="38"/>
      <c r="P16" s="38"/>
      <c r="Q16" s="38"/>
      <c r="R16" s="38"/>
      <c r="S16" s="38"/>
      <c r="T16" s="38"/>
      <c r="U16" s="38"/>
      <c r="V16" s="9"/>
      <c r="W16" s="4"/>
      <c r="X16" s="44"/>
    </row>
    <row r="17" spans="1:24" s="3" customFormat="1" ht="12.75" customHeight="1">
      <c r="A17" s="50"/>
      <c r="B17" s="51"/>
      <c r="C17" s="43" t="s">
        <v>38</v>
      </c>
      <c r="D17" s="4"/>
      <c r="E17" s="4"/>
      <c r="F17" s="4"/>
      <c r="G17" s="4"/>
      <c r="H17" s="4"/>
      <c r="I17" s="4"/>
      <c r="J17" s="4"/>
      <c r="K17" s="4"/>
      <c r="L17" s="32"/>
      <c r="M17" s="38"/>
      <c r="N17" s="38"/>
      <c r="O17" s="38"/>
      <c r="P17" s="38"/>
      <c r="Q17" s="38"/>
      <c r="R17" s="38"/>
      <c r="S17" s="38"/>
      <c r="T17" s="38"/>
      <c r="U17" s="38"/>
      <c r="V17" s="9"/>
      <c r="W17" s="4"/>
      <c r="X17" s="44"/>
    </row>
    <row r="18" spans="1:24" s="3" customFormat="1" ht="12.75" customHeight="1">
      <c r="A18" s="50"/>
      <c r="B18" s="51"/>
      <c r="C18" s="43" t="s">
        <v>9</v>
      </c>
      <c r="D18" s="4"/>
      <c r="E18" s="4"/>
      <c r="F18" s="4"/>
      <c r="G18" s="4"/>
      <c r="H18" s="4"/>
      <c r="I18" s="4"/>
      <c r="J18" s="4"/>
      <c r="K18" s="4"/>
      <c r="L18" s="32"/>
      <c r="M18" s="38"/>
      <c r="N18" s="38"/>
      <c r="O18" s="38"/>
      <c r="P18" s="38"/>
      <c r="Q18" s="38"/>
      <c r="R18" s="38"/>
      <c r="S18" s="38"/>
      <c r="T18" s="38"/>
      <c r="U18" s="38"/>
      <c r="V18" s="9"/>
      <c r="W18" s="4"/>
      <c r="X18" s="44"/>
    </row>
    <row r="19" spans="1:24" s="3" customFormat="1" ht="12.75" customHeight="1">
      <c r="A19" s="50"/>
      <c r="B19" s="51"/>
      <c r="C19" s="43" t="s">
        <v>10</v>
      </c>
      <c r="D19" s="4"/>
      <c r="E19" s="313"/>
      <c r="F19" s="313"/>
      <c r="G19" s="313"/>
      <c r="H19" s="313"/>
      <c r="I19" s="9"/>
      <c r="J19" s="9"/>
      <c r="K19" s="4"/>
      <c r="L19" s="32"/>
      <c r="M19" s="38"/>
      <c r="N19" s="38"/>
      <c r="O19" s="38"/>
      <c r="P19" s="38"/>
      <c r="Q19" s="38"/>
      <c r="R19" s="38"/>
      <c r="S19" s="38"/>
      <c r="T19" s="38"/>
      <c r="U19" s="38"/>
      <c r="V19" s="9"/>
      <c r="W19" s="4"/>
      <c r="X19" s="44"/>
    </row>
    <row r="20" spans="1:24" s="3" customFormat="1" ht="3" customHeight="1">
      <c r="A20" s="52"/>
      <c r="B20" s="39"/>
      <c r="C20" s="39"/>
      <c r="D20" s="39"/>
      <c r="E20" s="39"/>
      <c r="F20" s="39"/>
      <c r="G20" s="39"/>
      <c r="H20" s="39"/>
      <c r="I20" s="39"/>
      <c r="J20" s="39"/>
      <c r="K20" s="39"/>
      <c r="L20" s="39"/>
      <c r="M20" s="39"/>
      <c r="N20" s="39"/>
      <c r="O20" s="39"/>
      <c r="P20" s="39"/>
      <c r="Q20" s="39"/>
      <c r="R20" s="39"/>
      <c r="S20" s="39"/>
      <c r="T20" s="39"/>
      <c r="U20" s="39"/>
      <c r="V20" s="39"/>
      <c r="W20" s="39"/>
      <c r="X20" s="40"/>
    </row>
    <row r="21" spans="1:24" s="67" customFormat="1" ht="12" customHeight="1">
      <c r="A21" s="53" t="s">
        <v>11</v>
      </c>
      <c r="B21" s="54"/>
      <c r="C21" s="54"/>
      <c r="D21" s="54"/>
      <c r="E21" s="55"/>
      <c r="F21" s="55"/>
      <c r="G21" s="56"/>
      <c r="H21" s="57" t="s">
        <v>12</v>
      </c>
      <c r="I21" s="25"/>
      <c r="J21" s="58"/>
      <c r="K21" s="58"/>
      <c r="L21" s="59"/>
      <c r="M21" s="59"/>
      <c r="N21" s="60"/>
      <c r="O21" s="57" t="s">
        <v>52</v>
      </c>
      <c r="P21" s="25"/>
      <c r="Q21" s="25"/>
      <c r="R21" s="61"/>
      <c r="S21" s="62"/>
      <c r="T21" s="63" t="s">
        <v>13</v>
      </c>
      <c r="U21" s="64"/>
      <c r="V21" s="65" t="s">
        <v>14</v>
      </c>
      <c r="W21" s="66"/>
      <c r="X21" s="60"/>
    </row>
    <row r="22" spans="1:24" s="67" customFormat="1" ht="12.75" customHeight="1">
      <c r="A22" s="68"/>
      <c r="B22" s="69"/>
      <c r="C22" s="70">
        <v>44013</v>
      </c>
      <c r="D22" s="71"/>
      <c r="E22" s="71"/>
      <c r="F22" s="71"/>
      <c r="G22" s="72"/>
      <c r="H22" s="69"/>
      <c r="I22" s="73"/>
      <c r="J22" s="69"/>
      <c r="K22" s="330">
        <v>44377</v>
      </c>
      <c r="L22" s="330"/>
      <c r="M22" s="74"/>
      <c r="N22" s="72"/>
      <c r="O22" s="327" t="str">
        <f>IF('Entry Form'!$F$13="","",'Entry Form'!$F$13)</f>
        <v/>
      </c>
      <c r="P22" s="328"/>
      <c r="Q22" s="328"/>
      <c r="R22" s="328"/>
      <c r="S22" s="328"/>
      <c r="T22" s="328"/>
      <c r="U22" s="329"/>
      <c r="V22" s="75" t="str">
        <f>IF('Entry Form'!$E$13="","",'Entry Form'!$E$13)</f>
        <v/>
      </c>
      <c r="W22" s="73"/>
      <c r="X22" s="76"/>
    </row>
    <row r="23" spans="1:24" s="8" customFormat="1" ht="2.1" customHeight="1">
      <c r="A23" s="77"/>
      <c r="B23" s="78"/>
      <c r="C23" s="78"/>
      <c r="D23" s="78"/>
      <c r="E23" s="78"/>
      <c r="F23" s="78"/>
      <c r="G23" s="78"/>
      <c r="H23" s="78"/>
      <c r="I23" s="78"/>
      <c r="J23" s="78"/>
      <c r="K23" s="78"/>
      <c r="L23" s="78"/>
      <c r="M23" s="78"/>
      <c r="N23" s="78"/>
      <c r="O23" s="78"/>
      <c r="P23" s="78"/>
      <c r="Q23" s="78"/>
      <c r="R23" s="78"/>
      <c r="S23" s="78"/>
      <c r="T23" s="78"/>
      <c r="U23" s="78"/>
      <c r="V23" s="78"/>
      <c r="W23" s="78"/>
      <c r="X23" s="79"/>
    </row>
    <row r="24" spans="1:24" s="67" customFormat="1" ht="12.75" customHeight="1">
      <c r="A24" s="80" t="s">
        <v>76</v>
      </c>
      <c r="I24" s="81"/>
      <c r="J24" s="82" t="s">
        <v>15</v>
      </c>
      <c r="K24" s="82"/>
      <c r="L24" s="65"/>
      <c r="M24" s="65"/>
      <c r="N24" s="65"/>
      <c r="O24" s="65"/>
      <c r="P24" s="65"/>
      <c r="Q24" s="65"/>
      <c r="R24" s="65"/>
      <c r="S24" s="65"/>
      <c r="T24" s="65"/>
      <c r="U24" s="65"/>
      <c r="V24" s="65"/>
      <c r="W24" s="65"/>
      <c r="X24" s="83"/>
    </row>
    <row r="25" spans="1:24" s="8" customFormat="1" ht="2.1" customHeight="1">
      <c r="A25" s="50"/>
      <c r="B25" s="9"/>
      <c r="C25" s="9"/>
      <c r="D25" s="9"/>
      <c r="E25" s="9"/>
      <c r="F25" s="9"/>
      <c r="G25" s="9"/>
      <c r="H25" s="9"/>
      <c r="I25" s="9"/>
      <c r="J25" s="84"/>
      <c r="K25" s="84"/>
      <c r="L25" s="84"/>
      <c r="M25" s="84"/>
      <c r="N25" s="84"/>
      <c r="O25" s="84"/>
      <c r="P25" s="84"/>
      <c r="Q25" s="84"/>
      <c r="R25" s="84"/>
      <c r="S25" s="84"/>
      <c r="T25" s="84"/>
      <c r="U25" s="84"/>
      <c r="V25" s="84"/>
      <c r="W25" s="84"/>
      <c r="X25" s="85"/>
    </row>
    <row r="26" spans="1:24" s="3" customFormat="1" ht="12.75" customHeight="1">
      <c r="A26" s="86"/>
      <c r="B26" s="4"/>
      <c r="C26" s="4"/>
      <c r="D26" s="4"/>
      <c r="E26" s="4"/>
      <c r="F26" s="4"/>
      <c r="G26" s="4"/>
      <c r="H26" s="4"/>
      <c r="I26" s="87" t="s">
        <v>87</v>
      </c>
      <c r="J26" s="88" t="s">
        <v>16</v>
      </c>
      <c r="K26" s="89"/>
      <c r="L26" s="90"/>
      <c r="M26" s="90"/>
      <c r="N26" s="89"/>
      <c r="O26" s="89"/>
      <c r="P26" s="89"/>
      <c r="Q26" s="89"/>
      <c r="R26" s="89"/>
      <c r="S26" s="89"/>
      <c r="T26" s="89"/>
      <c r="U26" s="89"/>
      <c r="V26" s="89"/>
      <c r="W26" s="89"/>
      <c r="X26" s="91"/>
    </row>
    <row r="27" spans="1:24" s="3" customFormat="1" ht="2.1" customHeight="1">
      <c r="A27" s="52"/>
      <c r="B27" s="39"/>
      <c r="C27" s="39"/>
      <c r="D27" s="39"/>
      <c r="E27" s="39"/>
      <c r="F27" s="39"/>
      <c r="G27" s="39"/>
      <c r="H27" s="39"/>
      <c r="I27" s="39"/>
      <c r="J27" s="39"/>
      <c r="K27" s="39"/>
      <c r="L27" s="39"/>
      <c r="M27" s="39"/>
      <c r="N27" s="39"/>
      <c r="O27" s="39"/>
      <c r="P27" s="39"/>
      <c r="Q27" s="39"/>
      <c r="R27" s="39"/>
      <c r="S27" s="39"/>
      <c r="T27" s="39"/>
      <c r="U27" s="39"/>
      <c r="V27" s="39"/>
      <c r="W27" s="39"/>
      <c r="X27" s="40"/>
    </row>
    <row r="28" spans="1:24" s="3" customFormat="1" ht="12.75" customHeight="1">
      <c r="A28" s="92" t="s">
        <v>74</v>
      </c>
      <c r="B28" s="93"/>
      <c r="C28" s="94"/>
      <c r="D28" s="94"/>
      <c r="E28" s="94"/>
      <c r="F28" s="94"/>
      <c r="G28" s="94"/>
      <c r="H28" s="94"/>
      <c r="I28" s="94"/>
      <c r="J28" s="94"/>
      <c r="K28" s="94"/>
      <c r="L28" s="94"/>
      <c r="M28" s="94"/>
      <c r="N28" s="94"/>
      <c r="O28" s="94"/>
      <c r="P28" s="94"/>
      <c r="Q28" s="94"/>
      <c r="R28" s="94"/>
      <c r="S28" s="94"/>
      <c r="T28" s="94"/>
      <c r="U28" s="94"/>
      <c r="V28" s="94"/>
      <c r="W28" s="94"/>
      <c r="X28" s="95"/>
    </row>
    <row r="29" spans="1:24" s="3" customFormat="1" ht="12.75" customHeight="1">
      <c r="A29" s="96"/>
      <c r="B29" s="5"/>
      <c r="C29" s="5"/>
      <c r="D29" s="5"/>
      <c r="E29" s="97" t="s">
        <v>17</v>
      </c>
      <c r="F29" s="97"/>
      <c r="G29" s="97"/>
      <c r="H29" s="97"/>
      <c r="I29" s="97"/>
      <c r="J29" s="97" t="s">
        <v>18</v>
      </c>
      <c r="K29" s="97"/>
      <c r="L29" s="97"/>
      <c r="M29" s="97"/>
      <c r="N29" s="97"/>
      <c r="O29" s="5"/>
      <c r="P29" s="97" t="s">
        <v>19</v>
      </c>
      <c r="Q29" s="97"/>
      <c r="R29" s="97"/>
      <c r="S29" s="2"/>
      <c r="T29" s="2"/>
      <c r="U29" s="97" t="s">
        <v>20</v>
      </c>
      <c r="V29" s="97"/>
      <c r="W29" s="97"/>
      <c r="X29" s="98"/>
    </row>
    <row r="30" spans="1:24" s="3" customFormat="1" ht="13.8">
      <c r="A30" s="86"/>
      <c r="B30" s="4"/>
      <c r="C30" s="5"/>
      <c r="D30" s="6" t="s">
        <v>21</v>
      </c>
      <c r="E30" s="99" t="s">
        <v>22</v>
      </c>
      <c r="F30" s="318"/>
      <c r="G30" s="318"/>
      <c r="H30" s="318"/>
      <c r="I30" s="100"/>
      <c r="J30" s="101" t="s">
        <v>22</v>
      </c>
      <c r="K30" s="318"/>
      <c r="L30" s="318"/>
      <c r="M30" s="318"/>
      <c r="N30" s="102"/>
      <c r="O30" s="101" t="s">
        <v>22</v>
      </c>
      <c r="P30" s="318"/>
      <c r="Q30" s="318"/>
      <c r="R30" s="318"/>
      <c r="S30" s="102"/>
      <c r="T30" s="101" t="s">
        <v>22</v>
      </c>
      <c r="U30" s="322">
        <f t="shared" ref="U30:U35" si="0">F30+K30+P30</f>
        <v>0</v>
      </c>
      <c r="V30" s="322"/>
      <c r="W30" s="322"/>
      <c r="X30" s="85"/>
    </row>
    <row r="31" spans="1:24" s="3" customFormat="1" ht="13.8">
      <c r="A31" s="86"/>
      <c r="B31" s="4"/>
      <c r="C31" s="5"/>
      <c r="D31" s="6" t="s">
        <v>23</v>
      </c>
      <c r="E31" s="99" t="s">
        <v>22</v>
      </c>
      <c r="F31" s="318"/>
      <c r="G31" s="318"/>
      <c r="H31" s="318"/>
      <c r="I31" s="100"/>
      <c r="J31" s="101" t="s">
        <v>22</v>
      </c>
      <c r="K31" s="318"/>
      <c r="L31" s="318"/>
      <c r="M31" s="318"/>
      <c r="N31" s="102"/>
      <c r="O31" s="101" t="s">
        <v>22</v>
      </c>
      <c r="P31" s="318"/>
      <c r="Q31" s="318"/>
      <c r="R31" s="318"/>
      <c r="S31" s="102"/>
      <c r="T31" s="101" t="s">
        <v>22</v>
      </c>
      <c r="U31" s="322">
        <f t="shared" si="0"/>
        <v>0</v>
      </c>
      <c r="V31" s="322"/>
      <c r="W31" s="322"/>
      <c r="X31" s="85"/>
    </row>
    <row r="32" spans="1:24" s="3" customFormat="1" ht="13.8">
      <c r="A32" s="86"/>
      <c r="B32" s="4"/>
      <c r="C32" s="5"/>
      <c r="D32" s="6" t="s">
        <v>40</v>
      </c>
      <c r="E32" s="99" t="s">
        <v>22</v>
      </c>
      <c r="F32" s="318">
        <f>'Entry Form'!$C$9</f>
        <v>0</v>
      </c>
      <c r="G32" s="318"/>
      <c r="H32" s="318"/>
      <c r="I32" s="100"/>
      <c r="J32" s="101" t="s">
        <v>22</v>
      </c>
      <c r="K32" s="318"/>
      <c r="L32" s="318"/>
      <c r="M32" s="318"/>
      <c r="N32" s="102"/>
      <c r="O32" s="101" t="s">
        <v>22</v>
      </c>
      <c r="P32" s="318"/>
      <c r="Q32" s="318"/>
      <c r="R32" s="318"/>
      <c r="S32" s="102"/>
      <c r="T32" s="101" t="s">
        <v>22</v>
      </c>
      <c r="U32" s="322">
        <f t="shared" si="0"/>
        <v>0</v>
      </c>
      <c r="V32" s="322"/>
      <c r="W32" s="322"/>
      <c r="X32" s="85"/>
    </row>
    <row r="33" spans="1:46" s="3" customFormat="1" ht="13.8">
      <c r="A33" s="86"/>
      <c r="B33" s="4"/>
      <c r="C33" s="5"/>
      <c r="D33" s="6" t="s">
        <v>41</v>
      </c>
      <c r="E33" s="99" t="s">
        <v>22</v>
      </c>
      <c r="F33" s="318"/>
      <c r="G33" s="318"/>
      <c r="H33" s="318"/>
      <c r="I33" s="100"/>
      <c r="J33" s="101" t="s">
        <v>22</v>
      </c>
      <c r="K33" s="318"/>
      <c r="L33" s="318"/>
      <c r="M33" s="318"/>
      <c r="N33" s="102"/>
      <c r="O33" s="101" t="s">
        <v>22</v>
      </c>
      <c r="P33" s="318"/>
      <c r="Q33" s="318"/>
      <c r="R33" s="318"/>
      <c r="S33" s="102"/>
      <c r="T33" s="101" t="s">
        <v>22</v>
      </c>
      <c r="U33" s="322">
        <f t="shared" si="0"/>
        <v>0</v>
      </c>
      <c r="V33" s="322"/>
      <c r="W33" s="322"/>
      <c r="X33" s="85"/>
    </row>
    <row r="34" spans="1:46" s="3" customFormat="1" ht="13.8">
      <c r="A34" s="86"/>
      <c r="B34" s="4"/>
      <c r="C34" s="5"/>
      <c r="D34" s="6" t="s">
        <v>42</v>
      </c>
      <c r="E34" s="99" t="s">
        <v>22</v>
      </c>
      <c r="F34" s="318"/>
      <c r="G34" s="318"/>
      <c r="H34" s="318"/>
      <c r="I34" s="100"/>
      <c r="J34" s="101" t="s">
        <v>22</v>
      </c>
      <c r="K34" s="318"/>
      <c r="L34" s="318"/>
      <c r="M34" s="318"/>
      <c r="N34" s="102"/>
      <c r="O34" s="101" t="s">
        <v>22</v>
      </c>
      <c r="P34" s="318"/>
      <c r="Q34" s="318"/>
      <c r="R34" s="318"/>
      <c r="S34" s="102"/>
      <c r="T34" s="101" t="s">
        <v>22</v>
      </c>
      <c r="U34" s="322">
        <f t="shared" si="0"/>
        <v>0</v>
      </c>
      <c r="V34" s="322"/>
      <c r="W34" s="322"/>
      <c r="X34" s="85"/>
    </row>
    <row r="35" spans="1:46" s="3" customFormat="1" ht="13.8">
      <c r="A35" s="86"/>
      <c r="B35" s="4"/>
      <c r="C35" s="5"/>
      <c r="D35" s="6" t="s">
        <v>43</v>
      </c>
      <c r="E35" s="99" t="s">
        <v>22</v>
      </c>
      <c r="F35" s="318"/>
      <c r="G35" s="318"/>
      <c r="H35" s="318"/>
      <c r="I35" s="100"/>
      <c r="J35" s="101" t="s">
        <v>22</v>
      </c>
      <c r="K35" s="318"/>
      <c r="L35" s="318"/>
      <c r="M35" s="318"/>
      <c r="N35" s="102"/>
      <c r="O35" s="101" t="s">
        <v>22</v>
      </c>
      <c r="P35" s="318"/>
      <c r="Q35" s="318"/>
      <c r="R35" s="318"/>
      <c r="S35" s="102"/>
      <c r="T35" s="101" t="s">
        <v>22</v>
      </c>
      <c r="U35" s="322">
        <f t="shared" si="0"/>
        <v>0</v>
      </c>
      <c r="V35" s="322"/>
      <c r="W35" s="322"/>
      <c r="X35" s="85"/>
    </row>
    <row r="36" spans="1:46" s="3" customFormat="1" ht="13.8">
      <c r="A36" s="86"/>
      <c r="B36" s="103" t="s">
        <v>31</v>
      </c>
      <c r="C36" s="104"/>
      <c r="D36" s="105"/>
      <c r="E36" s="99"/>
      <c r="F36" s="317"/>
      <c r="G36" s="317"/>
      <c r="H36" s="317"/>
      <c r="I36" s="100"/>
      <c r="J36" s="101"/>
      <c r="K36" s="317"/>
      <c r="L36" s="317"/>
      <c r="M36" s="317"/>
      <c r="N36" s="102"/>
      <c r="O36" s="101"/>
      <c r="P36" s="317"/>
      <c r="Q36" s="317"/>
      <c r="R36" s="317"/>
      <c r="S36" s="102"/>
      <c r="T36" s="101"/>
      <c r="U36" s="322">
        <f>F36+K36+P36</f>
        <v>0</v>
      </c>
      <c r="V36" s="322"/>
      <c r="W36" s="322"/>
      <c r="X36" s="85"/>
    </row>
    <row r="37" spans="1:46" s="184" customFormat="1" ht="15" customHeight="1">
      <c r="A37" s="106"/>
      <c r="B37" s="107"/>
      <c r="C37" s="108"/>
      <c r="D37" s="109" t="s">
        <v>20</v>
      </c>
      <c r="E37" s="110" t="s">
        <v>22</v>
      </c>
      <c r="F37" s="307">
        <f>SUM(F30:H36)</f>
        <v>0</v>
      </c>
      <c r="G37" s="307"/>
      <c r="H37" s="307"/>
      <c r="I37" s="111"/>
      <c r="J37" s="112" t="s">
        <v>22</v>
      </c>
      <c r="K37" s="307">
        <f>SUM(K30:M36)</f>
        <v>0</v>
      </c>
      <c r="L37" s="307"/>
      <c r="M37" s="307"/>
      <c r="N37" s="113"/>
      <c r="O37" s="112" t="s">
        <v>22</v>
      </c>
      <c r="P37" s="307">
        <f>SUM(P30:R36)</f>
        <v>0</v>
      </c>
      <c r="Q37" s="307"/>
      <c r="R37" s="307"/>
      <c r="S37" s="113"/>
      <c r="T37" s="112" t="s">
        <v>22</v>
      </c>
      <c r="U37" s="307">
        <f>SUM(U30:W36)</f>
        <v>0</v>
      </c>
      <c r="V37" s="307"/>
      <c r="W37" s="307"/>
      <c r="X37" s="85"/>
      <c r="Y37" s="8"/>
    </row>
    <row r="38" spans="1:46" s="184" customFormat="1" ht="3" customHeight="1">
      <c r="A38" s="106"/>
      <c r="B38" s="107"/>
      <c r="C38" s="108"/>
      <c r="D38" s="109"/>
      <c r="E38" s="110"/>
      <c r="F38" s="114"/>
      <c r="G38" s="114"/>
      <c r="H38" s="114"/>
      <c r="I38" s="111"/>
      <c r="J38" s="112"/>
      <c r="K38" s="114"/>
      <c r="L38" s="114"/>
      <c r="M38" s="114"/>
      <c r="N38" s="113"/>
      <c r="O38" s="112"/>
      <c r="P38" s="114"/>
      <c r="Q38" s="114"/>
      <c r="R38" s="114"/>
      <c r="S38" s="113"/>
      <c r="T38" s="112"/>
      <c r="U38" s="114"/>
      <c r="V38" s="114"/>
      <c r="W38" s="114"/>
      <c r="X38" s="85"/>
      <c r="Y38" s="8"/>
    </row>
    <row r="39" spans="1:46" s="8" customFormat="1" ht="13.8">
      <c r="A39" s="86"/>
      <c r="B39" s="115"/>
      <c r="C39" s="116" t="s">
        <v>75</v>
      </c>
      <c r="D39" s="9"/>
      <c r="E39" s="9"/>
      <c r="F39" s="9"/>
      <c r="G39" s="9"/>
      <c r="H39" s="9"/>
      <c r="I39" s="9"/>
      <c r="J39" s="9"/>
      <c r="K39" s="9"/>
      <c r="L39" s="9"/>
      <c r="M39" s="9"/>
      <c r="N39" s="4"/>
      <c r="O39" s="9"/>
      <c r="P39" s="4"/>
      <c r="Q39" s="9"/>
      <c r="R39" s="9"/>
      <c r="S39" s="9"/>
      <c r="T39" s="9"/>
      <c r="U39" s="9"/>
      <c r="V39" s="9"/>
      <c r="W39" s="9"/>
      <c r="X39" s="85"/>
    </row>
    <row r="40" spans="1:46" s="8" customFormat="1" ht="2.1" customHeight="1">
      <c r="A40" s="117"/>
      <c r="B40" s="118"/>
      <c r="C40" s="118"/>
      <c r="D40" s="118"/>
      <c r="E40" s="118"/>
      <c r="F40" s="118"/>
      <c r="G40" s="118"/>
      <c r="H40" s="118"/>
      <c r="I40" s="118"/>
      <c r="J40" s="118"/>
      <c r="K40" s="118"/>
      <c r="L40" s="118"/>
      <c r="M40" s="118"/>
      <c r="N40" s="119"/>
      <c r="O40" s="118"/>
      <c r="P40" s="118"/>
      <c r="Q40" s="118"/>
      <c r="R40" s="118"/>
      <c r="S40" s="118"/>
      <c r="T40" s="118"/>
      <c r="U40" s="118"/>
      <c r="V40" s="118"/>
      <c r="W40" s="118"/>
      <c r="X40" s="120"/>
    </row>
    <row r="41" spans="1:46" s="3" customFormat="1" ht="13.8">
      <c r="A41" s="211" t="s">
        <v>32</v>
      </c>
      <c r="B41" s="212"/>
      <c r="C41" s="213"/>
      <c r="D41" s="213"/>
      <c r="E41" s="213"/>
      <c r="F41" s="213"/>
      <c r="G41" s="213"/>
      <c r="H41" s="214"/>
      <c r="I41" s="213"/>
      <c r="J41" s="213"/>
      <c r="K41" s="193"/>
      <c r="L41" s="193"/>
      <c r="M41" s="193"/>
      <c r="N41" s="215"/>
      <c r="O41" s="215"/>
      <c r="P41" s="215"/>
      <c r="Q41" s="216"/>
      <c r="R41" s="215"/>
      <c r="S41" s="215"/>
      <c r="T41" s="217"/>
      <c r="U41" s="308"/>
      <c r="V41" s="308"/>
      <c r="W41" s="308"/>
      <c r="X41" s="218"/>
      <c r="Y41" s="4"/>
      <c r="Z41" s="4"/>
      <c r="AA41" s="185"/>
      <c r="AB41" s="185"/>
      <c r="AC41" s="185"/>
      <c r="AD41" s="185"/>
      <c r="AE41" s="185"/>
      <c r="AF41" s="185"/>
      <c r="AG41" s="185"/>
      <c r="AH41" s="185"/>
      <c r="AI41" s="185"/>
      <c r="AJ41" s="185"/>
      <c r="AK41" s="185"/>
      <c r="AL41" s="185"/>
      <c r="AM41" s="185"/>
      <c r="AN41" s="185"/>
      <c r="AO41" s="185"/>
      <c r="AP41" s="185"/>
      <c r="AQ41" s="185"/>
      <c r="AR41" s="185"/>
      <c r="AS41" s="185"/>
      <c r="AT41" s="185"/>
    </row>
    <row r="42" spans="1:46" s="3" customFormat="1" ht="13.8">
      <c r="A42" s="41" t="s">
        <v>77</v>
      </c>
      <c r="B42" s="4"/>
      <c r="C42" s="4"/>
      <c r="D42" s="4"/>
      <c r="E42" s="4"/>
      <c r="F42" s="4"/>
      <c r="G42" s="4"/>
      <c r="H42" s="43"/>
      <c r="I42" s="4"/>
      <c r="J42" s="222"/>
      <c r="K42" s="124"/>
      <c r="L42" s="230" t="s">
        <v>83</v>
      </c>
      <c r="M42" s="124" t="s">
        <v>87</v>
      </c>
      <c r="N42" s="116" t="s">
        <v>84</v>
      </c>
      <c r="O42" s="121"/>
      <c r="P42" s="121"/>
      <c r="Q42" s="121"/>
      <c r="R42" s="121"/>
      <c r="S42" s="121"/>
      <c r="T42" s="122"/>
      <c r="U42" s="121"/>
      <c r="V42" s="4"/>
      <c r="W42" s="4"/>
      <c r="X42" s="91"/>
      <c r="Y42" s="4"/>
      <c r="Z42" s="4"/>
      <c r="AA42" s="185"/>
      <c r="AB42" s="185"/>
      <c r="AC42" s="185"/>
      <c r="AD42" s="185"/>
      <c r="AE42" s="185"/>
      <c r="AF42" s="185"/>
      <c r="AG42" s="185"/>
      <c r="AH42" s="185"/>
      <c r="AI42" s="185"/>
      <c r="AJ42" s="185"/>
      <c r="AK42" s="185"/>
      <c r="AL42" s="185"/>
      <c r="AM42" s="185"/>
      <c r="AN42" s="185"/>
      <c r="AO42" s="185"/>
      <c r="AP42" s="185"/>
      <c r="AQ42" s="185"/>
      <c r="AR42" s="185"/>
      <c r="AS42" s="185"/>
      <c r="AT42" s="185"/>
    </row>
    <row r="43" spans="1:46" s="3" customFormat="1" ht="2.1" customHeight="1">
      <c r="A43" s="86"/>
      <c r="B43" s="4"/>
      <c r="C43" s="4"/>
      <c r="D43" s="4"/>
      <c r="E43" s="4"/>
      <c r="F43" s="4"/>
      <c r="G43" s="4"/>
      <c r="H43" s="4"/>
      <c r="I43" s="4"/>
      <c r="J43" s="4"/>
      <c r="K43" s="4"/>
      <c r="L43" s="4"/>
      <c r="M43" s="4"/>
      <c r="N43" s="4"/>
      <c r="O43" s="4"/>
      <c r="P43" s="4"/>
      <c r="Q43" s="4"/>
      <c r="R43" s="4"/>
      <c r="S43" s="4"/>
      <c r="T43" s="4"/>
      <c r="U43" s="4"/>
      <c r="V43" s="4"/>
      <c r="W43" s="127"/>
      <c r="X43" s="128"/>
    </row>
    <row r="44" spans="1:46" s="3" customFormat="1" ht="10.5" customHeight="1">
      <c r="A44" s="138" t="s">
        <v>34</v>
      </c>
      <c r="B44" s="129"/>
      <c r="C44" s="130"/>
      <c r="D44" s="131"/>
      <c r="E44" s="132"/>
      <c r="F44" s="132"/>
      <c r="G44" s="131"/>
      <c r="H44" s="131"/>
      <c r="I44" s="131"/>
      <c r="J44" s="131"/>
      <c r="K44" s="134"/>
      <c r="L44" s="135"/>
      <c r="M44" s="4"/>
      <c r="N44" s="4"/>
      <c r="O44" s="134"/>
      <c r="P44" s="88"/>
      <c r="Q44" s="4"/>
      <c r="R44" s="4"/>
      <c r="S44" s="4"/>
      <c r="T44" s="4"/>
      <c r="U44" s="4"/>
      <c r="V44" s="4"/>
      <c r="W44" s="4"/>
      <c r="X44" s="44"/>
    </row>
    <row r="45" spans="1:46" s="3" customFormat="1" ht="12" customHeight="1">
      <c r="A45" s="86"/>
      <c r="B45" s="4"/>
      <c r="C45" s="123" t="s">
        <v>68</v>
      </c>
      <c r="D45" s="293"/>
      <c r="E45" s="293"/>
      <c r="F45" s="123" t="s">
        <v>26</v>
      </c>
      <c r="G45" s="305" t="str">
        <f>IFERROR(VLOOKUP($P$1,RSA_Lookup,6,0),"")</f>
        <v/>
      </c>
      <c r="H45" s="305"/>
      <c r="I45" s="305"/>
      <c r="J45" s="296" t="s">
        <v>57</v>
      </c>
      <c r="K45" s="296"/>
      <c r="L45" s="223" t="str">
        <f>IF('Entry Form'!$C$14="","",'Entry Form'!$C$14)</f>
        <v/>
      </c>
      <c r="M45" s="296" t="s">
        <v>58</v>
      </c>
      <c r="N45" s="296"/>
      <c r="O45" s="296"/>
      <c r="P45" s="293" t="str">
        <f>IF('Entry Form'!$D$14="","",'Entry Form'!$D$14)</f>
        <v/>
      </c>
      <c r="Q45" s="293"/>
      <c r="R45" s="123" t="s">
        <v>59</v>
      </c>
      <c r="S45" s="298" t="str">
        <f>IFERROR(VLOOKUP('Entry Form'!$D$14,OrgSelect,2,0),"")</f>
        <v/>
      </c>
      <c r="T45" s="298"/>
      <c r="U45" s="298"/>
      <c r="V45" s="123" t="s">
        <v>67</v>
      </c>
      <c r="W45" s="298"/>
      <c r="X45" s="309"/>
      <c r="Y45" s="131"/>
      <c r="Z45" s="186"/>
      <c r="AA45" s="131"/>
      <c r="AB45" s="186"/>
    </row>
    <row r="46" spans="1:46" s="133" customFormat="1" ht="3" customHeight="1">
      <c r="A46" s="139"/>
      <c r="B46" s="129"/>
      <c r="C46" s="131"/>
      <c r="D46" s="131"/>
      <c r="E46" s="131"/>
      <c r="F46" s="131"/>
      <c r="G46" s="140"/>
      <c r="H46" s="140"/>
      <c r="I46" s="140"/>
      <c r="J46" s="140"/>
      <c r="K46" s="140"/>
      <c r="L46" s="140"/>
      <c r="M46" s="140"/>
      <c r="N46" s="131"/>
      <c r="O46" s="48"/>
      <c r="P46" s="131"/>
      <c r="Q46" s="131"/>
      <c r="R46" s="131"/>
      <c r="S46" s="131"/>
      <c r="T46" s="131"/>
      <c r="U46" s="131"/>
      <c r="V46" s="131"/>
      <c r="W46" s="131"/>
      <c r="X46" s="205"/>
      <c r="Y46" s="131"/>
      <c r="Z46" s="186"/>
      <c r="AA46" s="131"/>
      <c r="AB46" s="186"/>
    </row>
    <row r="47" spans="1:46" s="3" customFormat="1" ht="13.8">
      <c r="A47" s="138"/>
      <c r="B47" s="42"/>
      <c r="C47" s="4"/>
      <c r="D47" s="4"/>
      <c r="E47" s="123" t="s">
        <v>61</v>
      </c>
      <c r="F47" s="4"/>
      <c r="G47" s="224"/>
      <c r="H47" s="296" t="s">
        <v>62</v>
      </c>
      <c r="I47" s="296"/>
      <c r="J47" s="306"/>
      <c r="K47" s="306"/>
      <c r="L47" s="206" t="s">
        <v>63</v>
      </c>
      <c r="M47" s="306"/>
      <c r="N47" s="306"/>
      <c r="O47" s="306"/>
      <c r="P47" s="306"/>
      <c r="Q47" s="297" t="s">
        <v>64</v>
      </c>
      <c r="R47" s="297"/>
      <c r="S47" s="293"/>
      <c r="T47" s="293"/>
      <c r="U47" s="293"/>
      <c r="V47" s="208" t="s">
        <v>65</v>
      </c>
      <c r="W47" s="293"/>
      <c r="X47" s="302"/>
      <c r="Y47" s="130"/>
      <c r="Z47" s="187"/>
      <c r="AA47" s="48"/>
      <c r="AB47" s="187"/>
    </row>
    <row r="48" spans="1:46" s="3" customFormat="1" ht="3" customHeight="1">
      <c r="A48" s="144"/>
      <c r="B48" s="4"/>
      <c r="C48" s="4"/>
      <c r="D48" s="4"/>
      <c r="E48" s="4"/>
      <c r="F48" s="4"/>
      <c r="G48" s="4"/>
      <c r="H48" s="43"/>
      <c r="I48" s="43"/>
      <c r="J48" s="43"/>
      <c r="K48" s="43"/>
      <c r="L48" s="43"/>
      <c r="M48" s="43"/>
      <c r="N48" s="43"/>
      <c r="O48" s="43"/>
      <c r="P48" s="4"/>
      <c r="Q48" s="4"/>
      <c r="R48" s="4"/>
      <c r="S48" s="4"/>
      <c r="T48" s="4"/>
      <c r="U48" s="4"/>
      <c r="V48" s="4"/>
      <c r="W48" s="4"/>
      <c r="X48" s="44"/>
    </row>
    <row r="49" spans="1:28" s="3" customFormat="1" ht="12.75" customHeight="1">
      <c r="A49" s="86"/>
      <c r="B49" s="4"/>
      <c r="C49" s="4"/>
      <c r="D49" s="4"/>
      <c r="E49" s="4"/>
      <c r="F49" s="4"/>
      <c r="G49" s="224"/>
      <c r="H49" s="224"/>
      <c r="I49" s="224"/>
      <c r="J49" s="224"/>
      <c r="K49" s="224"/>
      <c r="L49" s="224"/>
      <c r="M49" s="224"/>
      <c r="N49" s="223"/>
      <c r="O49" s="207"/>
      <c r="P49" s="223"/>
      <c r="Q49" s="223"/>
      <c r="R49" s="223"/>
      <c r="S49" s="223"/>
      <c r="T49" s="223"/>
      <c r="U49" s="223"/>
      <c r="V49" s="223"/>
      <c r="W49" s="223"/>
      <c r="X49" s="225"/>
    </row>
    <row r="50" spans="1:28" s="3" customFormat="1" ht="3" customHeight="1">
      <c r="A50" s="143"/>
      <c r="B50" s="42"/>
      <c r="C50" s="4"/>
      <c r="D50" s="4"/>
      <c r="E50" s="4"/>
      <c r="F50" s="4"/>
      <c r="G50" s="4"/>
      <c r="H50" s="43"/>
      <c r="I50" s="43"/>
      <c r="J50" s="43"/>
      <c r="K50" s="43"/>
      <c r="L50" s="43"/>
      <c r="M50" s="43"/>
      <c r="N50" s="43"/>
      <c r="O50" s="4"/>
      <c r="P50" s="4"/>
      <c r="Q50" s="131"/>
      <c r="R50" s="141"/>
      <c r="S50" s="140"/>
      <c r="T50" s="140"/>
      <c r="U50" s="140"/>
      <c r="V50" s="140"/>
      <c r="W50" s="140"/>
      <c r="X50" s="142"/>
    </row>
    <row r="51" spans="1:28" s="3" customFormat="1" ht="12.75" customHeight="1">
      <c r="A51" s="145" t="s">
        <v>66</v>
      </c>
      <c r="B51" s="4"/>
      <c r="C51" s="4"/>
      <c r="D51" s="4"/>
      <c r="E51" s="4"/>
      <c r="F51" s="4"/>
      <c r="G51" s="4"/>
      <c r="H51" s="299"/>
      <c r="I51" s="299"/>
      <c r="J51" s="299"/>
      <c r="K51" s="299"/>
      <c r="L51" s="299"/>
      <c r="M51" s="299"/>
      <c r="N51" s="150"/>
      <c r="O51" s="4"/>
      <c r="P51" s="4"/>
      <c r="Q51" s="136" t="s">
        <v>39</v>
      </c>
      <c r="R51" s="137"/>
      <c r="S51" s="137"/>
      <c r="T51" s="137"/>
      <c r="U51" s="137"/>
      <c r="V51" s="137"/>
      <c r="W51" s="137"/>
      <c r="X51" s="209"/>
      <c r="Y51" s="191"/>
      <c r="Z51" s="191"/>
      <c r="AA51" s="191"/>
      <c r="AB51" s="8"/>
    </row>
    <row r="52" spans="1:28" s="8" customFormat="1" ht="12.75" customHeight="1">
      <c r="A52" s="146" t="s">
        <v>35</v>
      </c>
      <c r="B52" s="147"/>
      <c r="C52" s="148"/>
      <c r="D52" s="149" t="str">
        <f>IFERROR(IF(VLOOKUP('Entry Form'!$C$14,FundSelect,3,0) = "F","","X"),"")</f>
        <v/>
      </c>
      <c r="E52" s="5" t="s">
        <v>24</v>
      </c>
      <c r="F52" s="124" t="str">
        <f>IFERROR(IF(VLOOKUP('Entry Form'!$C$14,FundSelect,3,0) = "F","X",""),"")</f>
        <v/>
      </c>
      <c r="G52" s="5" t="s">
        <v>37</v>
      </c>
      <c r="H52" s="300"/>
      <c r="I52" s="300"/>
      <c r="J52" s="300"/>
      <c r="K52" s="300"/>
      <c r="L52" s="300"/>
      <c r="M52" s="300"/>
      <c r="N52" s="9"/>
      <c r="O52" s="9"/>
      <c r="P52" s="4"/>
      <c r="Q52" s="4"/>
      <c r="R52" s="6" t="s">
        <v>29</v>
      </c>
      <c r="S52" s="294" t="str">
        <f>IFERROR(VLOOKUP($P$1,RSA_Lookup,5,0),"")</f>
        <v/>
      </c>
      <c r="T52" s="294"/>
      <c r="U52" s="294"/>
      <c r="V52" s="294"/>
      <c r="W52" s="294"/>
      <c r="X52" s="295"/>
    </row>
    <row r="53" spans="1:28" s="8" customFormat="1" ht="12.75" customHeight="1">
      <c r="A53" s="192" t="s">
        <v>45</v>
      </c>
      <c r="B53" s="151"/>
      <c r="C53" s="9"/>
      <c r="D53" s="149" t="str">
        <f>IFERROR(IF(VLOOKUP('Entry Form'!$C$14,FundSelect,3,0) = "P","X",""),"")</f>
        <v/>
      </c>
      <c r="E53" s="5" t="s">
        <v>25</v>
      </c>
      <c r="F53" s="149" t="str">
        <f>IFERROR(IF(VLOOKUP('Entry Form'!$C$14,FundSelect,3,0) = "P","","X"),"")</f>
        <v/>
      </c>
      <c r="G53" s="5" t="s">
        <v>24</v>
      </c>
      <c r="H53" s="78"/>
      <c r="I53" s="9"/>
      <c r="J53" s="9"/>
      <c r="K53" s="9"/>
      <c r="L53" s="9"/>
      <c r="M53" s="9"/>
      <c r="N53" s="9"/>
      <c r="O53" s="9"/>
      <c r="P53" s="232"/>
      <c r="Q53" s="4"/>
      <c r="R53" s="6" t="s">
        <v>29</v>
      </c>
      <c r="S53" s="203"/>
      <c r="T53" s="203"/>
      <c r="U53" s="203"/>
      <c r="V53" s="203"/>
      <c r="W53" s="203"/>
      <c r="X53" s="204"/>
      <c r="AB53" s="8" t="str">
        <f>IFERROR(IF(VLOOKUP('Entry Form'!$C$14,FundSelect,3,0) = "P","X",""),"")</f>
        <v/>
      </c>
    </row>
    <row r="54" spans="1:28" s="3" customFormat="1" ht="15" customHeight="1">
      <c r="A54" s="188" t="s">
        <v>44</v>
      </c>
      <c r="B54" s="4"/>
      <c r="C54" s="4"/>
      <c r="D54" s="4"/>
      <c r="E54" s="4"/>
      <c r="F54" s="4"/>
      <c r="G54" s="4"/>
      <c r="H54" s="189" t="str">
        <f>IF($F$52="X",CONCATENATE("CFDA: ",VLOOKUP('Entry Form'!$C$14,FundSelect,4,0)," ID: ",VLOOKUP('Entry Form'!$C$14,FundSelect,5,0)),IF($D$53="X",CONCATENATE("CFDA: ",VLOOKUP('Entry Form'!$C$14,FundSelect,4,0)," ID: ",VLOOKUP('Entry Form'!$C$14,FundSelect,5,0)),""))</f>
        <v/>
      </c>
      <c r="I54" s="189"/>
      <c r="J54" s="189"/>
      <c r="K54" s="189"/>
      <c r="L54" s="189"/>
      <c r="M54" s="189"/>
      <c r="N54" s="4"/>
      <c r="O54" s="190"/>
      <c r="P54" s="232"/>
      <c r="Q54" s="4"/>
      <c r="R54" s="6" t="s">
        <v>36</v>
      </c>
      <c r="S54" s="303" t="str">
        <f>IFERROR(IF(VLOOKUP('Entry Form'!$C$14,FundSelect,2,0)="","30-JUN-2021",VLOOKUP('Entry Form'!$C$14,FundSelect,2,0)),"30-JUN-2021")</f>
        <v>30-JUN-2021</v>
      </c>
      <c r="T54" s="304"/>
      <c r="U54" s="304"/>
      <c r="V54" s="304"/>
      <c r="W54" s="4"/>
      <c r="X54" s="44"/>
    </row>
    <row r="55" spans="1:28" s="3" customFormat="1" ht="2.1" customHeight="1">
      <c r="A55" s="52"/>
      <c r="B55" s="39"/>
      <c r="C55" s="39"/>
      <c r="D55" s="39"/>
      <c r="E55" s="39"/>
      <c r="F55" s="39"/>
      <c r="G55" s="39"/>
      <c r="H55" s="39"/>
      <c r="I55" s="39"/>
      <c r="J55" s="39"/>
      <c r="K55" s="39"/>
      <c r="L55" s="39"/>
      <c r="M55" s="39"/>
      <c r="N55" s="39"/>
      <c r="O55" s="39"/>
      <c r="P55" s="39"/>
      <c r="Q55" s="39"/>
      <c r="R55" s="39"/>
      <c r="S55" s="39"/>
      <c r="T55" s="39"/>
      <c r="U55" s="39"/>
      <c r="V55" s="39"/>
      <c r="W55" s="39"/>
      <c r="X55" s="40"/>
    </row>
    <row r="56" spans="1:28" s="3" customFormat="1" ht="2.1" customHeight="1">
      <c r="A56" s="152"/>
      <c r="B56" s="94"/>
      <c r="C56" s="94"/>
      <c r="D56" s="94"/>
      <c r="E56" s="94"/>
      <c r="F56" s="94"/>
      <c r="G56" s="94"/>
      <c r="H56" s="94"/>
      <c r="I56" s="94"/>
      <c r="J56" s="94"/>
      <c r="K56" s="94"/>
      <c r="L56" s="94"/>
      <c r="M56" s="94"/>
      <c r="N56" s="94"/>
      <c r="O56" s="94"/>
      <c r="P56" s="94"/>
      <c r="Q56" s="94"/>
      <c r="R56" s="94"/>
      <c r="S56" s="94"/>
      <c r="T56" s="94"/>
      <c r="U56" s="94"/>
      <c r="V56" s="94"/>
      <c r="W56" s="94"/>
      <c r="X56" s="95"/>
    </row>
    <row r="57" spans="1:28" s="3" customFormat="1" ht="12.75" customHeight="1">
      <c r="A57" s="41" t="s">
        <v>78</v>
      </c>
      <c r="B57" s="42"/>
      <c r="C57" s="4"/>
      <c r="D57" s="2"/>
      <c r="E57" s="43"/>
      <c r="F57" s="43"/>
      <c r="G57" s="4"/>
      <c r="H57" s="4"/>
      <c r="I57" s="4"/>
      <c r="J57" s="4"/>
      <c r="K57" s="4"/>
      <c r="L57" s="4"/>
      <c r="M57" s="4"/>
      <c r="N57" s="4"/>
      <c r="O57" s="4"/>
      <c r="P57" s="4"/>
      <c r="Q57" s="202" t="s">
        <v>53</v>
      </c>
      <c r="R57" s="193"/>
      <c r="S57" s="193"/>
      <c r="T57" s="194"/>
      <c r="U57" s="301"/>
      <c r="V57" s="301"/>
      <c r="W57" s="301"/>
      <c r="X57" s="128"/>
    </row>
    <row r="58" spans="1:28" s="3" customFormat="1" ht="13.8">
      <c r="A58" s="86"/>
      <c r="B58" s="4"/>
      <c r="C58" s="153" t="s">
        <v>33</v>
      </c>
      <c r="D58" s="154"/>
      <c r="E58" s="154"/>
      <c r="F58" s="154"/>
      <c r="G58" s="154"/>
      <c r="H58" s="154"/>
      <c r="I58" s="154"/>
      <c r="J58" s="154"/>
      <c r="K58" s="155"/>
      <c r="L58" s="156" t="s">
        <v>24</v>
      </c>
      <c r="M58" s="4"/>
      <c r="N58" s="124" t="s">
        <v>87</v>
      </c>
      <c r="O58" s="156" t="s">
        <v>25</v>
      </c>
      <c r="P58" s="4"/>
      <c r="Q58" s="123" t="s">
        <v>69</v>
      </c>
      <c r="R58" s="4"/>
      <c r="S58" s="293"/>
      <c r="T58" s="293"/>
      <c r="U58" s="4"/>
      <c r="V58" s="126"/>
      <c r="W58" s="127"/>
      <c r="X58" s="128"/>
    </row>
    <row r="59" spans="1:28" s="8" customFormat="1" ht="2.1" customHeight="1">
      <c r="A59" s="50"/>
      <c r="B59" s="9"/>
      <c r="C59" s="9"/>
      <c r="D59" s="9"/>
      <c r="E59" s="9"/>
      <c r="F59" s="9"/>
      <c r="G59" s="9"/>
      <c r="H59" s="9"/>
      <c r="I59" s="9"/>
      <c r="J59" s="9"/>
      <c r="K59" s="9"/>
      <c r="L59" s="9"/>
      <c r="M59" s="9"/>
      <c r="N59" s="9"/>
      <c r="O59" s="9"/>
      <c r="P59" s="9"/>
      <c r="Q59" s="9"/>
      <c r="R59" s="9"/>
      <c r="S59" s="9"/>
      <c r="T59" s="9"/>
      <c r="U59" s="9"/>
      <c r="V59" s="84"/>
      <c r="W59" s="9"/>
      <c r="X59" s="85"/>
    </row>
    <row r="60" spans="1:28" s="4" customFormat="1" ht="12.75" customHeight="1">
      <c r="A60" s="157" t="s">
        <v>26</v>
      </c>
      <c r="B60" s="331" t="str">
        <f>IFERROR(VLOOKUP($O$1,RSA_Lookup,6,0),"")</f>
        <v/>
      </c>
      <c r="C60" s="331"/>
      <c r="D60" s="219" t="s">
        <v>49</v>
      </c>
      <c r="E60" s="233" t="str">
        <f>IF('Entry Form'!$C$13="","",'Entry Form'!$C$13)</f>
        <v/>
      </c>
      <c r="F60" s="221" t="s">
        <v>50</v>
      </c>
      <c r="G60" s="196" t="str">
        <f>IF('Entry Form'!$D$13="","",'Entry Form'!$D$13)</f>
        <v/>
      </c>
      <c r="H60" s="219" t="s">
        <v>30</v>
      </c>
      <c r="I60" s="331" t="str">
        <f>IFERROR(VLOOKUP($O$1,RSA_Lookup,8,0),"")</f>
        <v/>
      </c>
      <c r="J60" s="331"/>
      <c r="K60" s="332"/>
      <c r="L60" s="158" t="s">
        <v>51</v>
      </c>
      <c r="M60" s="337" t="str">
        <f>IFERROR(VLOOKUP('Entry Form'!$D$13,OrgSelect,2,0),"")</f>
        <v/>
      </c>
      <c r="N60" s="337"/>
      <c r="O60" s="337"/>
      <c r="P60" s="337"/>
      <c r="Q60" s="200" t="s">
        <v>31</v>
      </c>
      <c r="R60" s="195"/>
      <c r="S60" s="201" t="s">
        <v>60</v>
      </c>
      <c r="T60" s="201"/>
      <c r="U60" s="337"/>
      <c r="V60" s="337"/>
      <c r="W60" s="337"/>
      <c r="X60" s="338"/>
    </row>
    <row r="61" spans="1:28" s="4" customFormat="1" ht="2.1" customHeight="1">
      <c r="A61" s="159"/>
      <c r="B61" s="160"/>
      <c r="C61" s="160"/>
      <c r="D61" s="220"/>
      <c r="E61" s="160"/>
      <c r="F61" s="220"/>
      <c r="G61" s="160"/>
      <c r="H61" s="220"/>
      <c r="I61" s="160"/>
      <c r="J61" s="160"/>
      <c r="K61" s="160"/>
      <c r="L61" s="160"/>
      <c r="M61" s="160"/>
      <c r="N61" s="160"/>
      <c r="O61" s="160"/>
      <c r="P61" s="160"/>
      <c r="Q61" s="198"/>
      <c r="R61" s="160"/>
      <c r="S61" s="160"/>
      <c r="T61" s="160"/>
      <c r="U61" s="160"/>
      <c r="V61" s="160"/>
      <c r="W61" s="160"/>
      <c r="X61" s="161"/>
    </row>
    <row r="62" spans="1:28" s="3" customFormat="1" ht="13.8">
      <c r="A62" s="157" t="s">
        <v>26</v>
      </c>
      <c r="B62" s="331"/>
      <c r="C62" s="331"/>
      <c r="D62" s="219" t="s">
        <v>49</v>
      </c>
      <c r="E62" s="197"/>
      <c r="F62" s="221" t="s">
        <v>50</v>
      </c>
      <c r="G62" s="196"/>
      <c r="H62" s="219" t="s">
        <v>30</v>
      </c>
      <c r="I62" s="331"/>
      <c r="J62" s="331"/>
      <c r="K62" s="332"/>
      <c r="L62" s="158" t="s">
        <v>51</v>
      </c>
      <c r="M62" s="337"/>
      <c r="N62" s="337"/>
      <c r="O62" s="337"/>
      <c r="P62" s="337"/>
      <c r="Q62" s="200" t="s">
        <v>31</v>
      </c>
      <c r="R62" s="195"/>
      <c r="S62" s="201" t="s">
        <v>60</v>
      </c>
      <c r="T62" s="199"/>
      <c r="U62" s="337"/>
      <c r="V62" s="337"/>
      <c r="W62" s="337"/>
      <c r="X62" s="338"/>
    </row>
    <row r="63" spans="1:28" s="4" customFormat="1" ht="2.1" customHeight="1">
      <c r="A63" s="162"/>
      <c r="B63" s="21"/>
      <c r="C63" s="21"/>
      <c r="D63" s="39"/>
      <c r="E63" s="39"/>
      <c r="F63" s="39"/>
      <c r="G63" s="39"/>
      <c r="H63" s="163"/>
      <c r="I63" s="39"/>
      <c r="J63" s="163"/>
      <c r="K63" s="39"/>
      <c r="L63" s="164"/>
      <c r="M63" s="163"/>
      <c r="N63" s="39"/>
      <c r="O63" s="39"/>
      <c r="P63" s="39"/>
      <c r="Q63" s="39"/>
      <c r="R63" s="39"/>
      <c r="S63" s="38"/>
      <c r="T63" s="165"/>
      <c r="U63" s="165"/>
      <c r="V63" s="166"/>
      <c r="W63" s="167"/>
      <c r="X63" s="168"/>
    </row>
    <row r="64" spans="1:28" s="3" customFormat="1" ht="54" customHeight="1">
      <c r="A64" s="342" t="s">
        <v>48</v>
      </c>
      <c r="B64" s="343"/>
      <c r="C64" s="343"/>
      <c r="D64" s="343"/>
      <c r="E64" s="343"/>
      <c r="F64" s="343"/>
      <c r="G64" s="343"/>
      <c r="H64" s="343"/>
      <c r="I64" s="343"/>
      <c r="J64" s="343"/>
      <c r="K64" s="343"/>
      <c r="L64" s="343"/>
      <c r="M64" s="343"/>
      <c r="N64" s="343"/>
      <c r="O64" s="343"/>
      <c r="P64" s="343"/>
      <c r="Q64" s="343"/>
      <c r="R64" s="343"/>
      <c r="S64" s="343"/>
      <c r="T64" s="343"/>
      <c r="U64" s="343"/>
      <c r="V64" s="343"/>
      <c r="W64" s="343"/>
      <c r="X64" s="344"/>
    </row>
    <row r="65" spans="1:24" s="125" customFormat="1" ht="13.2">
      <c r="A65" s="169" t="s">
        <v>79</v>
      </c>
      <c r="B65" s="170"/>
      <c r="C65" s="170"/>
      <c r="D65" s="170"/>
      <c r="E65" s="170"/>
      <c r="F65" s="170"/>
      <c r="G65" s="170"/>
      <c r="H65" s="170"/>
      <c r="I65" s="171"/>
      <c r="J65" s="169" t="s">
        <v>27</v>
      </c>
      <c r="K65" s="170"/>
      <c r="L65" s="170"/>
      <c r="M65" s="170"/>
      <c r="N65" s="170"/>
      <c r="O65" s="170"/>
      <c r="P65" s="170"/>
      <c r="Q65" s="170"/>
      <c r="R65" s="170"/>
      <c r="S65" s="169" t="s">
        <v>28</v>
      </c>
      <c r="T65" s="170"/>
      <c r="U65" s="170"/>
      <c r="V65" s="172"/>
      <c r="W65" s="172"/>
      <c r="X65" s="173"/>
    </row>
    <row r="66" spans="1:24" s="3" customFormat="1" ht="13.8">
      <c r="A66" s="174"/>
      <c r="B66" s="175"/>
      <c r="C66" s="175"/>
      <c r="D66" s="175"/>
      <c r="E66" s="175"/>
      <c r="F66" s="175"/>
      <c r="G66" s="175"/>
      <c r="H66" s="176"/>
      <c r="I66" s="177"/>
      <c r="J66" s="49"/>
      <c r="K66" s="331" t="str">
        <f>IFERROR(VLOOKUP($P$1,RSA_Lookup,9,0),"")</f>
        <v/>
      </c>
      <c r="L66" s="331"/>
      <c r="M66" s="331"/>
      <c r="N66" s="331"/>
      <c r="O66" s="331"/>
      <c r="P66" s="331"/>
      <c r="Q66" s="331"/>
      <c r="R66" s="339"/>
      <c r="S66" s="49"/>
      <c r="T66" s="320"/>
      <c r="U66" s="320"/>
      <c r="V66" s="320"/>
      <c r="W66" s="178"/>
      <c r="X66" s="179"/>
    </row>
    <row r="67" spans="1:24" s="180" customFormat="1" ht="13.2">
      <c r="A67" s="169" t="s">
        <v>80</v>
      </c>
      <c r="B67" s="170"/>
      <c r="C67" s="170"/>
      <c r="D67" s="170"/>
      <c r="E67" s="170"/>
      <c r="F67" s="170"/>
      <c r="G67" s="170"/>
      <c r="H67" s="170"/>
      <c r="I67" s="171"/>
      <c r="J67" s="169" t="s">
        <v>27</v>
      </c>
      <c r="K67" s="170"/>
      <c r="L67" s="170"/>
      <c r="M67" s="170"/>
      <c r="N67" s="170"/>
      <c r="O67" s="170"/>
      <c r="P67" s="170"/>
      <c r="Q67" s="170"/>
      <c r="R67" s="170"/>
      <c r="S67" s="169" t="s">
        <v>28</v>
      </c>
      <c r="T67" s="170"/>
      <c r="U67" s="170"/>
      <c r="V67" s="172"/>
      <c r="W67" s="172"/>
      <c r="X67" s="173"/>
    </row>
    <row r="68" spans="1:24" s="3" customFormat="1" ht="13.8">
      <c r="A68" s="174"/>
      <c r="B68" s="175"/>
      <c r="C68" s="175"/>
      <c r="D68" s="175"/>
      <c r="E68" s="175"/>
      <c r="F68" s="175"/>
      <c r="G68" s="175"/>
      <c r="H68" s="176"/>
      <c r="I68" s="177"/>
      <c r="J68" s="49"/>
      <c r="K68" s="331" t="str">
        <f>IFERROR(VLOOKUP($O$1,RSA_Lookup,9,0),"")</f>
        <v/>
      </c>
      <c r="L68" s="340"/>
      <c r="M68" s="340"/>
      <c r="N68" s="340"/>
      <c r="O68" s="340"/>
      <c r="P68" s="340"/>
      <c r="Q68" s="340"/>
      <c r="R68" s="341"/>
      <c r="S68" s="49"/>
      <c r="T68" s="320"/>
      <c r="U68" s="333"/>
      <c r="V68" s="333"/>
      <c r="W68" s="178"/>
      <c r="X68" s="179"/>
    </row>
    <row r="69" spans="1:24" s="181" customFormat="1" ht="13.8">
      <c r="A69" s="334" t="s">
        <v>86</v>
      </c>
      <c r="B69" s="335"/>
      <c r="C69" s="335"/>
      <c r="D69" s="335"/>
      <c r="E69" s="335"/>
      <c r="F69" s="335"/>
      <c r="G69" s="335"/>
      <c r="H69" s="335"/>
      <c r="I69" s="336"/>
      <c r="J69" s="169" t="s">
        <v>27</v>
      </c>
      <c r="K69" s="170"/>
      <c r="L69" s="170"/>
      <c r="M69" s="170"/>
      <c r="N69" s="170"/>
      <c r="O69" s="170"/>
      <c r="P69" s="170"/>
      <c r="Q69" s="170"/>
      <c r="R69" s="170"/>
      <c r="S69" s="169" t="s">
        <v>28</v>
      </c>
      <c r="T69" s="170"/>
      <c r="U69" s="170"/>
      <c r="V69" s="172"/>
      <c r="W69" s="172"/>
      <c r="X69" s="173"/>
    </row>
    <row r="70" spans="1:24" s="3" customFormat="1" ht="13.8">
      <c r="A70" s="174"/>
      <c r="B70" s="175"/>
      <c r="C70" s="175"/>
      <c r="D70" s="175"/>
      <c r="E70" s="175"/>
      <c r="F70" s="175"/>
      <c r="G70" s="175"/>
      <c r="H70" s="176"/>
      <c r="I70" s="177"/>
      <c r="J70" s="49"/>
      <c r="K70" s="331"/>
      <c r="L70" s="331"/>
      <c r="M70" s="331"/>
      <c r="N70" s="331"/>
      <c r="O70" s="331"/>
      <c r="P70" s="331"/>
      <c r="Q70" s="331"/>
      <c r="R70" s="339"/>
      <c r="S70" s="49"/>
      <c r="T70" s="320"/>
      <c r="U70" s="320"/>
      <c r="V70" s="320"/>
      <c r="W70" s="178"/>
      <c r="X70" s="179"/>
    </row>
    <row r="71" spans="1:24" s="3" customFormat="1" ht="11.25" customHeight="1">
      <c r="A71" s="181" t="s">
        <v>85</v>
      </c>
      <c r="B71" s="182"/>
      <c r="C71" s="181"/>
      <c r="D71" s="181"/>
      <c r="E71" s="181"/>
      <c r="F71" s="181"/>
      <c r="G71" s="181"/>
      <c r="H71" s="181"/>
      <c r="I71" s="125"/>
      <c r="J71" s="125"/>
      <c r="K71" s="125"/>
      <c r="L71" s="125"/>
      <c r="M71" s="125"/>
      <c r="N71" s="125"/>
      <c r="O71" s="125"/>
      <c r="P71" s="125"/>
      <c r="Q71" s="125"/>
      <c r="R71" s="125"/>
      <c r="S71" s="181"/>
      <c r="T71" s="181"/>
      <c r="U71" s="181"/>
      <c r="V71" s="181"/>
      <c r="W71" s="181"/>
      <c r="X71" s="183"/>
    </row>
    <row r="72" spans="1:24" s="3" customFormat="1" ht="10.8"/>
    <row r="73" spans="1:24" s="3" customFormat="1" ht="10.8">
      <c r="A73" s="1"/>
      <c r="B73" s="1"/>
      <c r="C73" s="1"/>
      <c r="D73" s="1"/>
      <c r="E73" s="1"/>
      <c r="F73" s="1"/>
      <c r="G73" s="1"/>
      <c r="H73" s="1"/>
      <c r="I73" s="1"/>
      <c r="J73" s="1"/>
      <c r="K73" s="1"/>
      <c r="L73" s="1"/>
      <c r="M73" s="1"/>
      <c r="N73" s="1"/>
      <c r="O73" s="1"/>
      <c r="P73" s="1"/>
      <c r="Q73" s="1"/>
      <c r="R73" s="1"/>
      <c r="S73" s="1"/>
      <c r="T73" s="1"/>
      <c r="U73" s="1"/>
      <c r="V73" s="1"/>
      <c r="W73" s="1"/>
      <c r="X73" s="1"/>
    </row>
    <row r="74" spans="1:24" s="3" customFormat="1" ht="10.8">
      <c r="A74" s="1"/>
      <c r="B74" s="1"/>
      <c r="C74" s="1"/>
      <c r="D74" s="1"/>
      <c r="E74" s="1"/>
      <c r="F74" s="1"/>
      <c r="G74" s="1"/>
      <c r="H74" s="1"/>
      <c r="I74" s="1"/>
      <c r="J74" s="1"/>
      <c r="K74" s="1"/>
      <c r="L74" s="1"/>
      <c r="M74" s="1"/>
      <c r="N74" s="1"/>
      <c r="O74" s="1"/>
      <c r="P74" s="1"/>
      <c r="Q74" s="1"/>
      <c r="R74" s="1"/>
      <c r="S74" s="1"/>
      <c r="T74" s="1"/>
      <c r="U74" s="1"/>
      <c r="V74" s="1"/>
      <c r="W74" s="1"/>
      <c r="X74" s="1"/>
    </row>
    <row r="75" spans="1:24" s="3" customFormat="1" ht="10.8">
      <c r="A75" s="1"/>
      <c r="B75" s="1"/>
      <c r="C75" s="1"/>
      <c r="D75" s="1"/>
      <c r="E75" s="1"/>
      <c r="F75" s="1"/>
      <c r="G75" s="1"/>
      <c r="H75" s="1"/>
      <c r="I75" s="1"/>
      <c r="J75" s="1"/>
      <c r="K75" s="1"/>
      <c r="L75" s="1"/>
      <c r="M75" s="1"/>
      <c r="N75" s="1"/>
      <c r="O75" s="1"/>
      <c r="P75" s="1"/>
      <c r="Q75" s="1"/>
      <c r="R75" s="1"/>
      <c r="S75" s="1"/>
      <c r="T75" s="1"/>
      <c r="U75" s="1"/>
      <c r="V75" s="1"/>
      <c r="W75" s="1"/>
      <c r="X75" s="1"/>
    </row>
    <row r="76" spans="1:24" s="3" customFormat="1" ht="10.8">
      <c r="A76" s="1"/>
      <c r="B76" s="1"/>
      <c r="C76" s="1"/>
      <c r="D76" s="1"/>
      <c r="E76" s="1"/>
      <c r="F76" s="1"/>
      <c r="G76" s="1"/>
      <c r="H76" s="1"/>
      <c r="I76" s="1"/>
      <c r="J76" s="1"/>
      <c r="K76" s="1"/>
      <c r="L76" s="1"/>
      <c r="M76" s="1"/>
      <c r="N76" s="1"/>
      <c r="O76" s="1"/>
      <c r="P76" s="1"/>
      <c r="Q76" s="1"/>
      <c r="R76" s="1"/>
      <c r="S76" s="1"/>
      <c r="T76" s="1"/>
      <c r="U76" s="1"/>
      <c r="V76" s="1"/>
      <c r="W76" s="1"/>
      <c r="X76" s="1"/>
    </row>
    <row r="77" spans="1:24" s="3" customFormat="1" ht="10.8">
      <c r="A77" s="1"/>
      <c r="B77" s="1"/>
      <c r="C77" s="1"/>
      <c r="D77" s="1"/>
      <c r="E77" s="1"/>
      <c r="F77" s="1"/>
      <c r="G77" s="1"/>
      <c r="H77" s="1"/>
      <c r="I77" s="1"/>
      <c r="J77" s="1"/>
      <c r="K77" s="1"/>
      <c r="L77" s="1"/>
      <c r="M77" s="1"/>
      <c r="N77" s="1"/>
      <c r="O77" s="1"/>
      <c r="P77" s="1"/>
      <c r="Q77" s="1"/>
      <c r="R77" s="1"/>
      <c r="S77" s="1"/>
      <c r="T77" s="1"/>
      <c r="U77" s="1"/>
      <c r="V77" s="1"/>
      <c r="W77" s="1"/>
      <c r="X77" s="1"/>
    </row>
    <row r="78" spans="1:24" s="3" customFormat="1" ht="10.8">
      <c r="A78" s="1"/>
      <c r="B78" s="1"/>
      <c r="C78" s="1"/>
      <c r="D78" s="1"/>
      <c r="E78" s="1"/>
      <c r="F78" s="1"/>
      <c r="G78" s="1"/>
      <c r="H78" s="1"/>
      <c r="I78" s="1"/>
      <c r="J78" s="1"/>
      <c r="K78" s="1"/>
      <c r="L78" s="1"/>
      <c r="M78" s="1"/>
      <c r="N78" s="1"/>
      <c r="O78" s="1"/>
      <c r="P78" s="1"/>
      <c r="Q78" s="1"/>
      <c r="R78" s="1"/>
      <c r="S78" s="1"/>
      <c r="T78" s="1"/>
      <c r="U78" s="1"/>
      <c r="V78" s="1"/>
      <c r="W78" s="1"/>
      <c r="X78" s="1"/>
    </row>
    <row r="79" spans="1:24" s="3" customFormat="1" ht="10.8">
      <c r="A79" s="1"/>
      <c r="B79" s="1"/>
      <c r="C79" s="1"/>
      <c r="D79" s="1"/>
      <c r="E79" s="1"/>
      <c r="F79" s="1"/>
      <c r="G79" s="1"/>
      <c r="H79" s="1"/>
      <c r="I79" s="1"/>
      <c r="J79" s="1"/>
      <c r="K79" s="1"/>
      <c r="L79" s="1"/>
      <c r="M79" s="1"/>
      <c r="N79" s="1"/>
      <c r="O79" s="1"/>
      <c r="P79" s="1"/>
      <c r="Q79" s="1"/>
      <c r="R79" s="1"/>
      <c r="S79" s="1"/>
      <c r="T79" s="1"/>
      <c r="U79" s="1"/>
      <c r="V79" s="1"/>
      <c r="W79" s="1"/>
      <c r="X79" s="1"/>
    </row>
    <row r="80" spans="1:24" s="3" customFormat="1" ht="10.8">
      <c r="A80" s="1"/>
      <c r="B80" s="1"/>
      <c r="C80" s="1"/>
      <c r="D80" s="1"/>
      <c r="E80" s="1"/>
      <c r="F80" s="1"/>
      <c r="G80" s="1"/>
      <c r="H80" s="1"/>
      <c r="I80" s="1"/>
      <c r="J80" s="1"/>
      <c r="K80" s="1"/>
      <c r="L80" s="1"/>
      <c r="M80" s="1"/>
      <c r="N80" s="1"/>
      <c r="O80" s="1"/>
      <c r="P80" s="1"/>
      <c r="Q80" s="1"/>
      <c r="R80" s="1"/>
      <c r="S80" s="1"/>
      <c r="T80" s="1"/>
      <c r="U80" s="1"/>
      <c r="V80" s="1"/>
      <c r="W80" s="1"/>
      <c r="X80" s="1"/>
    </row>
    <row r="81" spans="1:24" s="3" customFormat="1" ht="10.8">
      <c r="A81" s="1"/>
      <c r="B81" s="1"/>
      <c r="C81" s="1"/>
      <c r="D81" s="1"/>
      <c r="E81" s="1"/>
      <c r="F81" s="1"/>
      <c r="G81" s="1"/>
      <c r="H81" s="1"/>
      <c r="I81" s="1"/>
      <c r="J81" s="1"/>
      <c r="K81" s="1"/>
      <c r="L81" s="1"/>
      <c r="M81" s="1"/>
      <c r="N81" s="1"/>
      <c r="O81" s="1"/>
      <c r="P81" s="1"/>
      <c r="Q81" s="1"/>
      <c r="R81" s="1"/>
      <c r="S81" s="1"/>
      <c r="T81" s="1"/>
      <c r="U81" s="1"/>
      <c r="V81" s="1"/>
      <c r="W81" s="1"/>
      <c r="X81" s="1"/>
    </row>
    <row r="82" spans="1:24" s="3" customFormat="1" ht="10.8">
      <c r="A82" s="1"/>
      <c r="B82" s="1"/>
      <c r="C82" s="1"/>
      <c r="D82" s="1"/>
      <c r="E82" s="1"/>
      <c r="F82" s="1"/>
      <c r="G82" s="1"/>
      <c r="H82" s="1"/>
      <c r="I82" s="1"/>
      <c r="J82" s="1"/>
      <c r="K82" s="1"/>
      <c r="L82" s="1"/>
      <c r="M82" s="1"/>
      <c r="N82" s="1"/>
      <c r="O82" s="1"/>
      <c r="P82" s="1"/>
      <c r="Q82" s="1"/>
      <c r="R82" s="1"/>
      <c r="S82" s="1"/>
      <c r="T82" s="1"/>
      <c r="U82" s="1"/>
      <c r="V82" s="1"/>
      <c r="W82" s="1"/>
      <c r="X82" s="1"/>
    </row>
    <row r="83" spans="1:24" s="3" customFormat="1" ht="10.8">
      <c r="A83" s="1"/>
      <c r="B83" s="1"/>
      <c r="C83" s="1"/>
      <c r="D83" s="1"/>
      <c r="E83" s="1"/>
      <c r="F83" s="1"/>
      <c r="G83" s="1"/>
      <c r="H83" s="1"/>
      <c r="I83" s="1"/>
      <c r="J83" s="1"/>
      <c r="K83" s="1"/>
      <c r="L83" s="1"/>
      <c r="M83" s="1"/>
      <c r="N83" s="1"/>
      <c r="O83" s="1"/>
      <c r="P83" s="1"/>
      <c r="Q83" s="1"/>
      <c r="R83" s="1"/>
      <c r="S83" s="1"/>
      <c r="T83" s="1"/>
      <c r="U83" s="1"/>
      <c r="V83" s="1"/>
      <c r="W83" s="1"/>
      <c r="X83" s="1"/>
    </row>
    <row r="84" spans="1:24" s="3" customFormat="1" ht="10.8">
      <c r="A84" s="1"/>
      <c r="B84" s="1"/>
      <c r="C84" s="1"/>
      <c r="D84" s="1"/>
      <c r="E84" s="1"/>
      <c r="F84" s="1"/>
      <c r="G84" s="1"/>
      <c r="H84" s="1"/>
      <c r="I84" s="1"/>
      <c r="J84" s="1"/>
      <c r="K84" s="1"/>
      <c r="L84" s="1"/>
      <c r="M84" s="1"/>
      <c r="N84" s="1"/>
      <c r="O84" s="1"/>
      <c r="P84" s="1"/>
      <c r="Q84" s="1"/>
      <c r="R84" s="1"/>
      <c r="S84" s="1"/>
      <c r="T84" s="1"/>
      <c r="U84" s="1"/>
      <c r="V84" s="1"/>
      <c r="W84" s="1"/>
      <c r="X84" s="1"/>
    </row>
    <row r="85" spans="1:24" s="3" customFormat="1" ht="10.8">
      <c r="A85" s="1"/>
      <c r="B85" s="1"/>
      <c r="C85" s="1"/>
      <c r="D85" s="1"/>
      <c r="E85" s="1"/>
      <c r="F85" s="1"/>
      <c r="G85" s="1"/>
      <c r="H85" s="1"/>
      <c r="I85" s="1"/>
      <c r="J85" s="1"/>
      <c r="K85" s="1"/>
      <c r="L85" s="1"/>
      <c r="M85" s="1"/>
      <c r="N85" s="1"/>
      <c r="O85" s="1"/>
      <c r="P85" s="1"/>
      <c r="Q85" s="1"/>
      <c r="R85" s="1"/>
      <c r="S85" s="1"/>
      <c r="T85" s="1"/>
      <c r="U85" s="1"/>
      <c r="V85" s="1"/>
      <c r="W85" s="1"/>
      <c r="X85" s="1"/>
    </row>
    <row r="86" spans="1:24" s="3" customFormat="1" ht="10.8">
      <c r="A86" s="1"/>
      <c r="B86" s="1"/>
      <c r="C86" s="1"/>
      <c r="D86" s="1"/>
      <c r="E86" s="1"/>
      <c r="F86" s="1"/>
      <c r="G86" s="1"/>
      <c r="H86" s="1"/>
      <c r="I86" s="1"/>
      <c r="J86" s="1"/>
      <c r="K86" s="1"/>
      <c r="L86" s="1"/>
      <c r="M86" s="1"/>
      <c r="N86" s="1"/>
      <c r="O86" s="1"/>
      <c r="P86" s="1"/>
      <c r="Q86" s="1"/>
      <c r="R86" s="1"/>
      <c r="S86" s="1"/>
      <c r="T86" s="1"/>
      <c r="U86" s="1"/>
      <c r="V86" s="1"/>
      <c r="W86" s="1"/>
      <c r="X86" s="1"/>
    </row>
    <row r="87" spans="1:24" s="3" customFormat="1" ht="10.8">
      <c r="A87" s="1"/>
      <c r="B87" s="1"/>
      <c r="C87" s="1"/>
      <c r="D87" s="1"/>
      <c r="E87" s="1"/>
      <c r="F87" s="1"/>
      <c r="G87" s="1"/>
      <c r="H87" s="1"/>
      <c r="I87" s="1"/>
      <c r="J87" s="1"/>
      <c r="K87" s="1"/>
      <c r="L87" s="1"/>
      <c r="M87" s="1"/>
      <c r="N87" s="1"/>
      <c r="O87" s="1"/>
      <c r="P87" s="1"/>
      <c r="Q87" s="1"/>
      <c r="R87" s="1"/>
      <c r="S87" s="1"/>
      <c r="T87" s="1"/>
      <c r="U87" s="1"/>
      <c r="V87" s="1"/>
      <c r="W87" s="1"/>
      <c r="X87" s="1"/>
    </row>
    <row r="88" spans="1:24" s="3" customFormat="1" ht="10.8">
      <c r="A88" s="1"/>
      <c r="B88" s="1"/>
      <c r="C88" s="1"/>
      <c r="D88" s="1"/>
      <c r="E88" s="1"/>
      <c r="F88" s="1"/>
      <c r="G88" s="1"/>
      <c r="H88" s="1"/>
      <c r="I88" s="1"/>
      <c r="J88" s="1"/>
      <c r="K88" s="1"/>
      <c r="L88" s="1"/>
      <c r="M88" s="1"/>
      <c r="N88" s="1"/>
      <c r="O88" s="1"/>
      <c r="P88" s="1"/>
      <c r="Q88" s="1"/>
      <c r="R88" s="1"/>
      <c r="S88" s="1"/>
      <c r="T88" s="1"/>
      <c r="U88" s="1"/>
      <c r="V88" s="1"/>
      <c r="W88" s="1"/>
      <c r="X88" s="1"/>
    </row>
    <row r="89" spans="1:24" s="3" customFormat="1" ht="10.8">
      <c r="A89" s="1"/>
      <c r="B89" s="1"/>
      <c r="C89" s="1"/>
      <c r="D89" s="1"/>
      <c r="E89" s="1"/>
      <c r="F89" s="1"/>
      <c r="G89" s="1"/>
      <c r="H89" s="1"/>
      <c r="I89" s="1"/>
      <c r="J89" s="1"/>
      <c r="K89" s="1"/>
      <c r="L89" s="1"/>
      <c r="M89" s="1"/>
      <c r="N89" s="1"/>
      <c r="O89" s="1"/>
      <c r="P89" s="1"/>
      <c r="Q89" s="1"/>
      <c r="R89" s="1"/>
      <c r="S89" s="1"/>
      <c r="T89" s="1"/>
      <c r="U89" s="1"/>
      <c r="V89" s="1"/>
      <c r="W89" s="1"/>
      <c r="X89" s="1"/>
    </row>
    <row r="90" spans="1:24" s="3" customFormat="1" ht="10.8">
      <c r="A90" s="1"/>
      <c r="B90" s="1"/>
      <c r="C90" s="1"/>
      <c r="D90" s="1"/>
      <c r="E90" s="1"/>
      <c r="F90" s="1"/>
      <c r="G90" s="1"/>
      <c r="H90" s="1"/>
      <c r="I90" s="1"/>
      <c r="J90" s="1"/>
      <c r="K90" s="1"/>
      <c r="L90" s="1"/>
      <c r="M90" s="1"/>
      <c r="N90" s="1"/>
      <c r="O90" s="1"/>
      <c r="P90" s="1"/>
      <c r="Q90" s="1"/>
      <c r="R90" s="1"/>
      <c r="S90" s="1"/>
      <c r="T90" s="1"/>
      <c r="U90" s="1"/>
      <c r="V90" s="1"/>
      <c r="W90" s="1"/>
      <c r="X90" s="1"/>
    </row>
    <row r="91" spans="1:24" s="3" customFormat="1" ht="10.8">
      <c r="A91" s="1"/>
      <c r="B91" s="1"/>
      <c r="C91" s="1"/>
      <c r="D91" s="1"/>
      <c r="E91" s="1"/>
      <c r="F91" s="1"/>
      <c r="G91" s="1"/>
      <c r="H91" s="1"/>
      <c r="I91" s="1"/>
      <c r="J91" s="1"/>
      <c r="K91" s="1"/>
      <c r="L91" s="1"/>
      <c r="M91" s="1"/>
      <c r="N91" s="1"/>
      <c r="O91" s="1"/>
      <c r="P91" s="1"/>
      <c r="Q91" s="1"/>
      <c r="R91" s="1"/>
      <c r="S91" s="1"/>
      <c r="T91" s="1"/>
      <c r="U91" s="1"/>
      <c r="V91" s="1"/>
      <c r="W91" s="1"/>
      <c r="X91" s="1"/>
    </row>
    <row r="92" spans="1:24" s="3" customFormat="1" ht="10.8">
      <c r="A92" s="1"/>
      <c r="B92" s="1"/>
      <c r="C92" s="1"/>
      <c r="D92" s="1"/>
      <c r="E92" s="1"/>
      <c r="F92" s="1"/>
      <c r="G92" s="1"/>
      <c r="H92" s="1"/>
      <c r="I92" s="1"/>
      <c r="J92" s="1"/>
      <c r="K92" s="1"/>
      <c r="L92" s="1"/>
      <c r="M92" s="1"/>
      <c r="N92" s="1"/>
      <c r="O92" s="1"/>
      <c r="P92" s="1"/>
      <c r="Q92" s="1"/>
      <c r="R92" s="1"/>
      <c r="S92" s="1"/>
      <c r="T92" s="1"/>
      <c r="U92" s="1"/>
      <c r="V92" s="1"/>
      <c r="W92" s="1"/>
      <c r="X92" s="1"/>
    </row>
    <row r="93" spans="1:24" s="3" customFormat="1" ht="10.8">
      <c r="A93" s="1"/>
      <c r="B93" s="1"/>
      <c r="C93" s="1"/>
      <c r="D93" s="1"/>
      <c r="E93" s="1"/>
      <c r="F93" s="1"/>
      <c r="G93" s="1"/>
      <c r="H93" s="1"/>
      <c r="I93" s="1"/>
      <c r="J93" s="1"/>
      <c r="K93" s="1"/>
      <c r="L93" s="1"/>
      <c r="M93" s="1"/>
      <c r="N93" s="1"/>
      <c r="O93" s="1"/>
      <c r="P93" s="1"/>
      <c r="Q93" s="1"/>
      <c r="R93" s="1"/>
      <c r="S93" s="1"/>
      <c r="T93" s="1"/>
      <c r="U93" s="1"/>
      <c r="V93" s="1"/>
      <c r="W93" s="1"/>
      <c r="X93" s="1"/>
    </row>
    <row r="94" spans="1:24" s="3" customFormat="1" ht="10.8">
      <c r="A94" s="1"/>
      <c r="B94" s="1"/>
      <c r="C94" s="1"/>
      <c r="D94" s="1"/>
      <c r="E94" s="1"/>
      <c r="F94" s="1"/>
      <c r="G94" s="1"/>
      <c r="H94" s="1"/>
      <c r="I94" s="1"/>
      <c r="J94" s="1"/>
      <c r="K94" s="1"/>
      <c r="L94" s="1"/>
      <c r="M94" s="1"/>
      <c r="N94" s="1"/>
      <c r="O94" s="1"/>
      <c r="P94" s="1"/>
      <c r="Q94" s="1"/>
      <c r="R94" s="1"/>
      <c r="S94" s="1"/>
      <c r="T94" s="1"/>
      <c r="U94" s="1"/>
      <c r="V94" s="1"/>
      <c r="W94" s="1"/>
      <c r="X94" s="1"/>
    </row>
    <row r="95" spans="1:24" s="3" customFormat="1" ht="10.8">
      <c r="A95" s="1"/>
      <c r="B95" s="1"/>
      <c r="C95" s="1"/>
      <c r="D95" s="1"/>
      <c r="E95" s="1"/>
      <c r="F95" s="1"/>
      <c r="G95" s="1"/>
      <c r="H95" s="1"/>
      <c r="I95" s="1"/>
      <c r="J95" s="1"/>
      <c r="K95" s="1"/>
      <c r="L95" s="1"/>
      <c r="M95" s="1"/>
      <c r="N95" s="1"/>
      <c r="O95" s="1"/>
      <c r="P95" s="1"/>
      <c r="Q95" s="1"/>
      <c r="R95" s="1"/>
      <c r="S95" s="1"/>
      <c r="T95" s="1"/>
      <c r="U95" s="1"/>
      <c r="V95" s="1"/>
      <c r="W95" s="1"/>
      <c r="X95" s="1"/>
    </row>
    <row r="96" spans="1:24" s="3" customFormat="1" ht="10.8">
      <c r="A96" s="1"/>
      <c r="B96" s="1"/>
      <c r="C96" s="1"/>
      <c r="D96" s="1"/>
      <c r="E96" s="1"/>
      <c r="F96" s="1"/>
      <c r="G96" s="1"/>
      <c r="H96" s="1"/>
      <c r="I96" s="1"/>
      <c r="J96" s="1"/>
      <c r="K96" s="1"/>
      <c r="L96" s="1"/>
      <c r="M96" s="1"/>
      <c r="N96" s="1"/>
      <c r="O96" s="1"/>
      <c r="P96" s="1"/>
      <c r="Q96" s="1"/>
      <c r="R96" s="1"/>
      <c r="S96" s="1"/>
      <c r="T96" s="1"/>
      <c r="U96" s="1"/>
      <c r="V96" s="1"/>
      <c r="W96" s="1"/>
      <c r="X96" s="1"/>
    </row>
    <row r="97" spans="1:24" s="3" customFormat="1" ht="10.8">
      <c r="A97" s="1"/>
      <c r="B97" s="1"/>
      <c r="C97" s="1"/>
      <c r="D97" s="1"/>
      <c r="E97" s="1"/>
      <c r="F97" s="1"/>
      <c r="G97" s="1"/>
      <c r="H97" s="1"/>
      <c r="I97" s="1"/>
      <c r="J97" s="1"/>
      <c r="K97" s="1"/>
      <c r="L97" s="1"/>
      <c r="M97" s="1"/>
      <c r="N97" s="1"/>
      <c r="O97" s="1"/>
      <c r="P97" s="1"/>
      <c r="Q97" s="1"/>
      <c r="R97" s="1"/>
      <c r="S97" s="1"/>
      <c r="T97" s="1"/>
      <c r="U97" s="1"/>
      <c r="V97" s="1"/>
      <c r="W97" s="1"/>
      <c r="X97" s="1"/>
    </row>
    <row r="98" spans="1:24" s="3" customFormat="1" ht="10.8">
      <c r="A98" s="1"/>
      <c r="B98" s="1"/>
      <c r="C98" s="1"/>
      <c r="D98" s="1"/>
      <c r="E98" s="1"/>
      <c r="F98" s="1"/>
      <c r="G98" s="1"/>
      <c r="H98" s="1"/>
      <c r="I98" s="1"/>
      <c r="J98" s="1"/>
      <c r="K98" s="1"/>
      <c r="L98" s="1"/>
      <c r="M98" s="1"/>
      <c r="N98" s="1"/>
      <c r="O98" s="1"/>
      <c r="P98" s="1"/>
      <c r="Q98" s="1"/>
      <c r="R98" s="1"/>
      <c r="S98" s="1"/>
      <c r="T98" s="1"/>
      <c r="U98" s="1"/>
      <c r="V98" s="1"/>
      <c r="W98" s="1"/>
      <c r="X98" s="1"/>
    </row>
    <row r="99" spans="1:24" s="3" customFormat="1" ht="10.8">
      <c r="A99" s="1"/>
      <c r="B99" s="1"/>
      <c r="C99" s="1"/>
      <c r="D99" s="1"/>
      <c r="E99" s="1"/>
      <c r="F99" s="1"/>
      <c r="G99" s="1"/>
      <c r="H99" s="1"/>
      <c r="I99" s="1"/>
      <c r="J99" s="1"/>
      <c r="K99" s="1"/>
      <c r="L99" s="1"/>
      <c r="M99" s="1"/>
      <c r="N99" s="1"/>
      <c r="O99" s="1"/>
      <c r="P99" s="1"/>
      <c r="Q99" s="1"/>
      <c r="R99" s="1"/>
      <c r="S99" s="1"/>
      <c r="T99" s="1"/>
      <c r="U99" s="1"/>
      <c r="V99" s="1"/>
      <c r="W99" s="1"/>
      <c r="X99" s="1"/>
    </row>
    <row r="100" spans="1:24" s="3" customFormat="1" ht="10.8">
      <c r="A100" s="1"/>
      <c r="B100" s="1"/>
      <c r="C100" s="1"/>
      <c r="D100" s="1"/>
      <c r="E100" s="1"/>
      <c r="F100" s="1"/>
      <c r="G100" s="1"/>
      <c r="H100" s="1"/>
      <c r="I100" s="1"/>
      <c r="J100" s="1"/>
      <c r="K100" s="1"/>
      <c r="L100" s="1"/>
      <c r="M100" s="1"/>
      <c r="N100" s="1"/>
      <c r="O100" s="1"/>
      <c r="P100" s="1"/>
      <c r="Q100" s="1"/>
      <c r="R100" s="1"/>
      <c r="S100" s="1"/>
      <c r="T100" s="1"/>
      <c r="U100" s="1"/>
      <c r="V100" s="1"/>
      <c r="W100" s="1"/>
      <c r="X100" s="1"/>
    </row>
    <row r="101" spans="1:24" s="3" customFormat="1" ht="10.8">
      <c r="A101" s="1"/>
      <c r="B101" s="1"/>
      <c r="C101" s="1"/>
      <c r="D101" s="1"/>
      <c r="E101" s="1"/>
      <c r="F101" s="1"/>
      <c r="G101" s="1"/>
      <c r="H101" s="1"/>
      <c r="I101" s="1"/>
      <c r="J101" s="1"/>
      <c r="K101" s="1"/>
      <c r="L101" s="1"/>
      <c r="M101" s="1"/>
      <c r="N101" s="1"/>
      <c r="O101" s="1"/>
      <c r="P101" s="1"/>
      <c r="Q101" s="1"/>
      <c r="R101" s="1"/>
      <c r="S101" s="1"/>
      <c r="T101" s="1"/>
      <c r="U101" s="1"/>
      <c r="V101" s="1"/>
      <c r="W101" s="1"/>
      <c r="X101" s="1"/>
    </row>
    <row r="102" spans="1:24" s="3" customFormat="1" ht="10.8">
      <c r="A102" s="1"/>
      <c r="B102" s="1"/>
      <c r="C102" s="1"/>
      <c r="D102" s="1"/>
      <c r="E102" s="1"/>
      <c r="F102" s="1"/>
      <c r="G102" s="1"/>
      <c r="H102" s="1"/>
      <c r="I102" s="1"/>
      <c r="J102" s="1"/>
      <c r="K102" s="1"/>
      <c r="L102" s="1"/>
      <c r="M102" s="1"/>
      <c r="N102" s="1"/>
      <c r="O102" s="1"/>
      <c r="P102" s="1"/>
      <c r="Q102" s="1"/>
      <c r="R102" s="1"/>
      <c r="S102" s="1"/>
      <c r="T102" s="1"/>
      <c r="U102" s="1"/>
      <c r="V102" s="1"/>
      <c r="W102" s="1"/>
      <c r="X102" s="1"/>
    </row>
    <row r="103" spans="1:24" s="3" customFormat="1" ht="10.8">
      <c r="A103" s="1"/>
      <c r="B103" s="1"/>
      <c r="C103" s="1"/>
      <c r="D103" s="1"/>
      <c r="E103" s="1"/>
      <c r="F103" s="1"/>
      <c r="G103" s="1"/>
      <c r="H103" s="1"/>
      <c r="I103" s="1"/>
      <c r="J103" s="1"/>
      <c r="K103" s="1"/>
      <c r="L103" s="1"/>
      <c r="M103" s="1"/>
      <c r="N103" s="1"/>
      <c r="O103" s="1"/>
      <c r="P103" s="1"/>
      <c r="Q103" s="1"/>
      <c r="R103" s="1"/>
      <c r="S103" s="1"/>
      <c r="T103" s="1"/>
      <c r="U103" s="1"/>
      <c r="V103" s="1"/>
      <c r="W103" s="1"/>
      <c r="X103" s="1"/>
    </row>
    <row r="104" spans="1:24" s="3" customFormat="1" ht="10.8">
      <c r="A104" s="1"/>
      <c r="B104" s="1"/>
      <c r="C104" s="1"/>
      <c r="D104" s="1"/>
      <c r="E104" s="1"/>
      <c r="F104" s="1"/>
      <c r="G104" s="1"/>
      <c r="H104" s="1"/>
      <c r="I104" s="1"/>
      <c r="J104" s="1"/>
      <c r="K104" s="1"/>
      <c r="L104" s="1"/>
      <c r="M104" s="1"/>
      <c r="N104" s="1"/>
      <c r="O104" s="1"/>
      <c r="P104" s="1"/>
      <c r="Q104" s="1"/>
      <c r="R104" s="1"/>
      <c r="S104" s="1"/>
      <c r="T104" s="1"/>
      <c r="U104" s="1"/>
      <c r="V104" s="1"/>
      <c r="W104" s="1"/>
      <c r="X104" s="1"/>
    </row>
    <row r="105" spans="1:24" s="3" customFormat="1" ht="10.8">
      <c r="A105" s="1"/>
      <c r="B105" s="1"/>
      <c r="C105" s="1"/>
      <c r="D105" s="1"/>
      <c r="E105" s="1"/>
      <c r="F105" s="1"/>
      <c r="G105" s="1"/>
      <c r="H105" s="1"/>
      <c r="I105" s="1"/>
      <c r="J105" s="1"/>
      <c r="K105" s="1"/>
      <c r="L105" s="1"/>
      <c r="M105" s="1"/>
      <c r="N105" s="1"/>
      <c r="O105" s="1"/>
      <c r="P105" s="1"/>
      <c r="Q105" s="1"/>
      <c r="R105" s="1"/>
      <c r="S105" s="1"/>
      <c r="T105" s="1"/>
      <c r="U105" s="1"/>
      <c r="V105" s="1"/>
      <c r="W105" s="1"/>
      <c r="X105" s="1"/>
    </row>
    <row r="106" spans="1:24" s="3" customFormat="1" ht="10.8">
      <c r="A106" s="1"/>
      <c r="B106" s="1"/>
      <c r="C106" s="1"/>
      <c r="D106" s="1"/>
      <c r="E106" s="1"/>
      <c r="F106" s="1"/>
      <c r="G106" s="1"/>
      <c r="H106" s="1"/>
      <c r="I106" s="1"/>
      <c r="J106" s="1"/>
      <c r="K106" s="1"/>
      <c r="L106" s="1"/>
      <c r="M106" s="1"/>
      <c r="N106" s="1"/>
      <c r="O106" s="1"/>
      <c r="P106" s="1"/>
      <c r="Q106" s="1"/>
      <c r="R106" s="1"/>
      <c r="S106" s="1"/>
      <c r="T106" s="1"/>
      <c r="U106" s="1"/>
      <c r="V106" s="1"/>
      <c r="W106" s="1"/>
      <c r="X106" s="1"/>
    </row>
    <row r="107" spans="1:24" s="3" customFormat="1" ht="10.8">
      <c r="A107" s="1"/>
      <c r="B107" s="1"/>
      <c r="C107" s="1"/>
      <c r="D107" s="1"/>
      <c r="E107" s="1"/>
      <c r="F107" s="1"/>
      <c r="G107" s="1"/>
      <c r="H107" s="1"/>
      <c r="I107" s="1"/>
      <c r="J107" s="1"/>
      <c r="K107" s="1"/>
      <c r="L107" s="1"/>
      <c r="M107" s="1"/>
      <c r="N107" s="1"/>
      <c r="O107" s="1"/>
      <c r="P107" s="1"/>
      <c r="Q107" s="1"/>
      <c r="R107" s="1"/>
      <c r="S107" s="1"/>
      <c r="T107" s="1"/>
      <c r="U107" s="1"/>
      <c r="V107" s="1"/>
      <c r="W107" s="1"/>
      <c r="X107" s="1"/>
    </row>
    <row r="108" spans="1:24" s="3" customFormat="1" ht="10.8">
      <c r="A108" s="1"/>
      <c r="B108" s="1"/>
      <c r="C108" s="1"/>
      <c r="D108" s="1"/>
      <c r="E108" s="1"/>
      <c r="F108" s="1"/>
      <c r="G108" s="1"/>
      <c r="H108" s="1"/>
      <c r="I108" s="1"/>
      <c r="J108" s="1"/>
      <c r="K108" s="1"/>
      <c r="L108" s="1"/>
      <c r="M108" s="1"/>
      <c r="N108" s="1"/>
      <c r="O108" s="1"/>
      <c r="P108" s="1"/>
      <c r="Q108" s="1"/>
      <c r="R108" s="1"/>
      <c r="S108" s="1"/>
      <c r="T108" s="1"/>
      <c r="U108" s="1"/>
      <c r="V108" s="1"/>
      <c r="W108" s="1"/>
      <c r="X108" s="1"/>
    </row>
    <row r="109" spans="1:24" s="3" customFormat="1" ht="10.8">
      <c r="A109" s="1"/>
      <c r="B109" s="1"/>
      <c r="C109" s="1"/>
      <c r="D109" s="1"/>
      <c r="E109" s="1"/>
      <c r="F109" s="1"/>
      <c r="G109" s="1"/>
      <c r="H109" s="1"/>
      <c r="I109" s="1"/>
      <c r="J109" s="1"/>
      <c r="K109" s="1"/>
      <c r="L109" s="1"/>
      <c r="M109" s="1"/>
      <c r="N109" s="1"/>
      <c r="O109" s="1"/>
      <c r="P109" s="1"/>
      <c r="Q109" s="1"/>
      <c r="R109" s="1"/>
      <c r="S109" s="1"/>
      <c r="T109" s="1"/>
      <c r="U109" s="1"/>
      <c r="V109" s="1"/>
      <c r="W109" s="1"/>
      <c r="X109" s="1"/>
    </row>
    <row r="110" spans="1:24" s="3" customFormat="1" ht="10.8">
      <c r="A110" s="1"/>
      <c r="B110" s="1"/>
      <c r="C110" s="1"/>
      <c r="D110" s="1"/>
      <c r="E110" s="1"/>
      <c r="F110" s="1"/>
      <c r="G110" s="1"/>
      <c r="H110" s="1"/>
      <c r="I110" s="1"/>
      <c r="J110" s="1"/>
      <c r="K110" s="1"/>
      <c r="L110" s="1"/>
      <c r="M110" s="1"/>
      <c r="N110" s="1"/>
      <c r="O110" s="1"/>
      <c r="P110" s="1"/>
      <c r="Q110" s="1"/>
      <c r="R110" s="1"/>
      <c r="S110" s="1"/>
      <c r="T110" s="1"/>
      <c r="U110" s="1"/>
      <c r="V110" s="1"/>
      <c r="W110" s="1"/>
      <c r="X110" s="1"/>
    </row>
    <row r="111" spans="1:24" s="3" customFormat="1" ht="10.8">
      <c r="A111" s="1"/>
      <c r="B111" s="1"/>
      <c r="C111" s="1"/>
      <c r="D111" s="1"/>
      <c r="E111" s="1"/>
      <c r="F111" s="1"/>
      <c r="G111" s="1"/>
      <c r="H111" s="1"/>
      <c r="I111" s="1"/>
      <c r="J111" s="1"/>
      <c r="K111" s="1"/>
      <c r="L111" s="1"/>
      <c r="M111" s="1"/>
      <c r="N111" s="1"/>
      <c r="O111" s="1"/>
      <c r="P111" s="1"/>
      <c r="Q111" s="1"/>
      <c r="R111" s="1"/>
      <c r="S111" s="1"/>
      <c r="T111" s="1"/>
      <c r="U111" s="1"/>
      <c r="V111" s="1"/>
      <c r="W111" s="1"/>
      <c r="X111" s="1"/>
    </row>
    <row r="112" spans="1:24" s="3" customFormat="1" ht="10.8">
      <c r="A112" s="1"/>
      <c r="B112" s="1"/>
      <c r="C112" s="1"/>
      <c r="D112" s="1"/>
      <c r="E112" s="1"/>
      <c r="F112" s="1"/>
      <c r="G112" s="1"/>
      <c r="H112" s="1"/>
      <c r="I112" s="1"/>
      <c r="J112" s="1"/>
      <c r="K112" s="1"/>
      <c r="L112" s="1"/>
      <c r="M112" s="1"/>
      <c r="N112" s="1"/>
      <c r="O112" s="1"/>
      <c r="P112" s="1"/>
      <c r="Q112" s="1"/>
      <c r="R112" s="1"/>
      <c r="S112" s="1"/>
      <c r="T112" s="1"/>
      <c r="U112" s="1"/>
      <c r="V112" s="1"/>
      <c r="W112" s="1"/>
      <c r="X112" s="1"/>
    </row>
    <row r="113" spans="1:24" s="3" customFormat="1" ht="10.8">
      <c r="A113" s="1"/>
      <c r="B113" s="1"/>
      <c r="C113" s="1"/>
      <c r="D113" s="1"/>
      <c r="E113" s="1"/>
      <c r="F113" s="1"/>
      <c r="G113" s="1"/>
      <c r="H113" s="1"/>
      <c r="I113" s="1"/>
      <c r="J113" s="1"/>
      <c r="K113" s="1"/>
      <c r="L113" s="1"/>
      <c r="M113" s="1"/>
      <c r="N113" s="1"/>
      <c r="O113" s="1"/>
      <c r="P113" s="1"/>
      <c r="Q113" s="1"/>
      <c r="R113" s="1"/>
      <c r="S113" s="1"/>
      <c r="T113" s="1"/>
      <c r="U113" s="1"/>
      <c r="V113" s="1"/>
      <c r="W113" s="1"/>
      <c r="X113" s="1"/>
    </row>
    <row r="114" spans="1:24" s="3" customFormat="1" ht="10.8">
      <c r="A114" s="1"/>
      <c r="B114" s="1"/>
      <c r="C114" s="1"/>
      <c r="D114" s="1"/>
      <c r="E114" s="1"/>
      <c r="F114" s="1"/>
      <c r="G114" s="1"/>
      <c r="H114" s="1"/>
      <c r="I114" s="1"/>
      <c r="J114" s="1"/>
      <c r="K114" s="1"/>
      <c r="L114" s="1"/>
      <c r="M114" s="1"/>
      <c r="N114" s="1"/>
      <c r="O114" s="1"/>
      <c r="P114" s="1"/>
      <c r="Q114" s="1"/>
      <c r="R114" s="1"/>
      <c r="S114" s="1"/>
      <c r="T114" s="1"/>
      <c r="U114" s="1"/>
      <c r="V114" s="1"/>
      <c r="W114" s="1"/>
      <c r="X114" s="1"/>
    </row>
    <row r="115" spans="1:24" s="3" customFormat="1" ht="10.8">
      <c r="A115" s="1"/>
      <c r="B115" s="1"/>
      <c r="C115" s="1"/>
      <c r="D115" s="1"/>
      <c r="E115" s="1"/>
      <c r="F115" s="1"/>
      <c r="G115" s="1"/>
      <c r="H115" s="1"/>
      <c r="I115" s="1"/>
      <c r="J115" s="1"/>
      <c r="K115" s="1"/>
      <c r="L115" s="1"/>
      <c r="M115" s="1"/>
      <c r="N115" s="1"/>
      <c r="O115" s="1"/>
      <c r="P115" s="1"/>
      <c r="Q115" s="1"/>
      <c r="R115" s="1"/>
      <c r="S115" s="1"/>
      <c r="T115" s="1"/>
      <c r="U115" s="1"/>
      <c r="V115" s="1"/>
      <c r="W115" s="1"/>
      <c r="X115" s="1"/>
    </row>
    <row r="116" spans="1:24" s="3" customFormat="1" ht="10.8">
      <c r="A116" s="1"/>
      <c r="B116" s="1"/>
      <c r="C116" s="1"/>
      <c r="D116" s="1"/>
      <c r="E116" s="1"/>
      <c r="F116" s="1"/>
      <c r="G116" s="1"/>
      <c r="H116" s="1"/>
      <c r="I116" s="1"/>
      <c r="J116" s="1"/>
      <c r="K116" s="1"/>
      <c r="L116" s="1"/>
      <c r="M116" s="1"/>
      <c r="N116" s="1"/>
      <c r="O116" s="1"/>
      <c r="P116" s="1"/>
      <c r="Q116" s="1"/>
      <c r="R116" s="1"/>
      <c r="S116" s="1"/>
      <c r="T116" s="1"/>
      <c r="U116" s="1"/>
      <c r="V116" s="1"/>
      <c r="W116" s="1"/>
      <c r="X116" s="1"/>
    </row>
    <row r="117" spans="1:24" s="3" customFormat="1" ht="10.8">
      <c r="A117" s="1"/>
      <c r="B117" s="1"/>
      <c r="C117" s="1"/>
      <c r="D117" s="1"/>
      <c r="E117" s="1"/>
      <c r="F117" s="1"/>
      <c r="G117" s="1"/>
      <c r="H117" s="1"/>
      <c r="I117" s="1"/>
      <c r="J117" s="1"/>
      <c r="K117" s="1"/>
      <c r="L117" s="1"/>
      <c r="M117" s="1"/>
      <c r="N117" s="1"/>
      <c r="O117" s="1"/>
      <c r="P117" s="1"/>
      <c r="Q117" s="1"/>
      <c r="R117" s="1"/>
      <c r="S117" s="1"/>
      <c r="T117" s="1"/>
      <c r="U117" s="1"/>
      <c r="V117" s="1"/>
      <c r="W117" s="1"/>
      <c r="X117" s="1"/>
    </row>
    <row r="118" spans="1:24" s="3" customFormat="1" ht="10.8">
      <c r="A118" s="1"/>
      <c r="B118" s="1"/>
      <c r="C118" s="1"/>
      <c r="D118" s="1"/>
      <c r="E118" s="1"/>
      <c r="F118" s="1"/>
      <c r="G118" s="1"/>
      <c r="H118" s="1"/>
      <c r="I118" s="1"/>
      <c r="J118" s="1"/>
      <c r="K118" s="1"/>
      <c r="L118" s="1"/>
      <c r="M118" s="1"/>
      <c r="N118" s="1"/>
      <c r="O118" s="1"/>
      <c r="P118" s="1"/>
      <c r="Q118" s="1"/>
      <c r="R118" s="1"/>
      <c r="S118" s="1"/>
      <c r="T118" s="1"/>
      <c r="U118" s="1"/>
      <c r="V118" s="1"/>
      <c r="W118" s="1"/>
      <c r="X118" s="1"/>
    </row>
    <row r="119" spans="1:24" s="3" customFormat="1" ht="10.8">
      <c r="A119" s="1"/>
      <c r="B119" s="1"/>
      <c r="C119" s="1"/>
      <c r="D119" s="1"/>
      <c r="E119" s="1"/>
      <c r="F119" s="1"/>
      <c r="G119" s="1"/>
      <c r="H119" s="1"/>
      <c r="I119" s="1"/>
      <c r="J119" s="1"/>
      <c r="K119" s="1"/>
      <c r="L119" s="1"/>
      <c r="M119" s="1"/>
      <c r="N119" s="1"/>
      <c r="O119" s="1"/>
      <c r="P119" s="1"/>
      <c r="Q119" s="1"/>
      <c r="R119" s="1"/>
      <c r="S119" s="1"/>
      <c r="T119" s="1"/>
      <c r="U119" s="1"/>
      <c r="V119" s="1"/>
      <c r="W119" s="1"/>
      <c r="X119" s="1"/>
    </row>
    <row r="120" spans="1:24" s="3" customFormat="1" ht="10.8">
      <c r="A120" s="1"/>
      <c r="B120" s="1"/>
      <c r="C120" s="1"/>
      <c r="D120" s="1"/>
      <c r="E120" s="1"/>
      <c r="F120" s="1"/>
      <c r="G120" s="1"/>
      <c r="H120" s="1"/>
      <c r="I120" s="1"/>
      <c r="J120" s="1"/>
      <c r="K120" s="1"/>
      <c r="L120" s="1"/>
      <c r="M120" s="1"/>
      <c r="N120" s="1"/>
      <c r="O120" s="1"/>
      <c r="P120" s="1"/>
      <c r="Q120" s="1"/>
      <c r="R120" s="1"/>
      <c r="S120" s="1"/>
      <c r="T120" s="1"/>
      <c r="U120" s="1"/>
      <c r="V120" s="1"/>
      <c r="W120" s="1"/>
      <c r="X120" s="1"/>
    </row>
    <row r="121" spans="1:24" s="3" customFormat="1" ht="10.8">
      <c r="A121" s="1"/>
      <c r="B121" s="1"/>
      <c r="C121" s="1"/>
      <c r="D121" s="1"/>
      <c r="E121" s="1"/>
      <c r="F121" s="1"/>
      <c r="G121" s="1"/>
      <c r="H121" s="1"/>
      <c r="I121" s="1"/>
      <c r="J121" s="1"/>
      <c r="K121" s="1"/>
      <c r="L121" s="1"/>
      <c r="M121" s="1"/>
      <c r="N121" s="1"/>
      <c r="O121" s="1"/>
      <c r="P121" s="1"/>
      <c r="Q121" s="1"/>
      <c r="R121" s="1"/>
      <c r="S121" s="1"/>
      <c r="T121" s="1"/>
      <c r="U121" s="1"/>
      <c r="V121" s="1"/>
      <c r="W121" s="1"/>
      <c r="X121" s="1"/>
    </row>
    <row r="122" spans="1:24" s="3" customFormat="1" ht="10.8">
      <c r="A122" s="1"/>
      <c r="B122" s="1"/>
      <c r="C122" s="1"/>
      <c r="D122" s="1"/>
      <c r="E122" s="1"/>
      <c r="F122" s="1"/>
      <c r="G122" s="1"/>
      <c r="H122" s="1"/>
      <c r="I122" s="1"/>
      <c r="J122" s="1"/>
      <c r="K122" s="1"/>
      <c r="L122" s="1"/>
      <c r="M122" s="1"/>
      <c r="N122" s="1"/>
      <c r="O122" s="1"/>
      <c r="P122" s="1"/>
      <c r="Q122" s="1"/>
      <c r="R122" s="1"/>
      <c r="S122" s="1"/>
      <c r="T122" s="1"/>
      <c r="U122" s="1"/>
      <c r="V122" s="1"/>
      <c r="W122" s="1"/>
      <c r="X122" s="1"/>
    </row>
    <row r="123" spans="1:24" s="3" customFormat="1" ht="10.8">
      <c r="A123" s="1"/>
      <c r="B123" s="1"/>
      <c r="C123" s="1"/>
      <c r="D123" s="1"/>
      <c r="E123" s="1"/>
      <c r="F123" s="1"/>
      <c r="G123" s="1"/>
      <c r="H123" s="1"/>
      <c r="I123" s="1"/>
      <c r="J123" s="1"/>
      <c r="K123" s="1"/>
      <c r="L123" s="1"/>
      <c r="M123" s="1"/>
      <c r="N123" s="1"/>
      <c r="O123" s="1"/>
      <c r="P123" s="1"/>
      <c r="Q123" s="1"/>
      <c r="R123" s="1"/>
      <c r="S123" s="1"/>
      <c r="T123" s="1"/>
      <c r="U123" s="1"/>
      <c r="V123" s="1"/>
      <c r="W123" s="1"/>
      <c r="X123" s="1"/>
    </row>
    <row r="124" spans="1:24" s="3" customFormat="1" ht="10.8">
      <c r="A124" s="1"/>
      <c r="B124" s="1"/>
      <c r="C124" s="1"/>
      <c r="D124" s="1"/>
      <c r="E124" s="1"/>
      <c r="F124" s="1"/>
      <c r="G124" s="1"/>
      <c r="H124" s="1"/>
      <c r="I124" s="1"/>
      <c r="J124" s="1"/>
      <c r="K124" s="1"/>
      <c r="L124" s="1"/>
      <c r="M124" s="1"/>
      <c r="N124" s="1"/>
      <c r="O124" s="1"/>
      <c r="P124" s="1"/>
      <c r="Q124" s="1"/>
      <c r="R124" s="1"/>
      <c r="S124" s="1"/>
      <c r="T124" s="1"/>
      <c r="U124" s="1"/>
      <c r="V124" s="1"/>
      <c r="W124" s="1"/>
      <c r="X124" s="1"/>
    </row>
    <row r="125" spans="1:24" s="3" customFormat="1" ht="10.8">
      <c r="A125" s="1"/>
      <c r="B125" s="1"/>
      <c r="C125" s="1"/>
      <c r="D125" s="1"/>
      <c r="E125" s="1"/>
      <c r="F125" s="1"/>
      <c r="G125" s="1"/>
      <c r="H125" s="1"/>
      <c r="I125" s="1"/>
      <c r="J125" s="1"/>
      <c r="K125" s="1"/>
      <c r="L125" s="1"/>
      <c r="M125" s="1"/>
      <c r="N125" s="1"/>
      <c r="O125" s="1"/>
      <c r="P125" s="1"/>
      <c r="Q125" s="1"/>
      <c r="R125" s="1"/>
      <c r="S125" s="1"/>
      <c r="T125" s="1"/>
      <c r="U125" s="1"/>
      <c r="V125" s="1"/>
      <c r="W125" s="1"/>
      <c r="X125" s="1"/>
    </row>
    <row r="126" spans="1:24" s="3" customFormat="1" ht="10.8">
      <c r="A126" s="1"/>
      <c r="B126" s="1"/>
      <c r="C126" s="1"/>
      <c r="D126" s="1"/>
      <c r="E126" s="1"/>
      <c r="F126" s="1"/>
      <c r="G126" s="1"/>
      <c r="H126" s="1"/>
      <c r="I126" s="1"/>
      <c r="J126" s="1"/>
      <c r="K126" s="1"/>
      <c r="L126" s="1"/>
      <c r="M126" s="1"/>
      <c r="N126" s="1"/>
      <c r="O126" s="1"/>
      <c r="P126" s="1"/>
      <c r="Q126" s="1"/>
      <c r="R126" s="1"/>
      <c r="S126" s="1"/>
      <c r="T126" s="1"/>
      <c r="U126" s="1"/>
      <c r="V126" s="1"/>
      <c r="W126" s="1"/>
      <c r="X126" s="1"/>
    </row>
    <row r="127" spans="1:24" s="3" customFormat="1" ht="10.8">
      <c r="A127" s="1"/>
      <c r="B127" s="1"/>
      <c r="C127" s="1"/>
      <c r="D127" s="1"/>
      <c r="E127" s="1"/>
      <c r="F127" s="1"/>
      <c r="G127" s="1"/>
      <c r="H127" s="1"/>
      <c r="I127" s="1"/>
      <c r="J127" s="1"/>
      <c r="K127" s="1"/>
      <c r="L127" s="1"/>
      <c r="M127" s="1"/>
      <c r="N127" s="1"/>
      <c r="O127" s="1"/>
      <c r="P127" s="1"/>
      <c r="Q127" s="1"/>
      <c r="R127" s="1"/>
      <c r="S127" s="1"/>
      <c r="T127" s="1"/>
      <c r="U127" s="1"/>
      <c r="V127" s="1"/>
      <c r="W127" s="1"/>
      <c r="X127" s="1"/>
    </row>
    <row r="128" spans="1:24" s="3" customFormat="1" ht="10.8">
      <c r="A128" s="1"/>
      <c r="B128" s="1"/>
      <c r="C128" s="1"/>
      <c r="D128" s="1"/>
      <c r="E128" s="1"/>
      <c r="F128" s="1"/>
      <c r="G128" s="1"/>
      <c r="H128" s="1"/>
      <c r="I128" s="1"/>
      <c r="J128" s="1"/>
      <c r="K128" s="1"/>
      <c r="L128" s="1"/>
      <c r="M128" s="1"/>
      <c r="N128" s="1"/>
      <c r="O128" s="1"/>
      <c r="P128" s="1"/>
      <c r="Q128" s="1"/>
      <c r="R128" s="1"/>
      <c r="S128" s="1"/>
      <c r="T128" s="1"/>
      <c r="U128" s="1"/>
      <c r="V128" s="1"/>
      <c r="W128" s="1"/>
      <c r="X128" s="1"/>
    </row>
    <row r="129" spans="1:24" s="3" customFormat="1" ht="10.8">
      <c r="A129" s="1"/>
      <c r="B129" s="1"/>
      <c r="C129" s="1"/>
      <c r="D129" s="1"/>
      <c r="E129" s="1"/>
      <c r="F129" s="1"/>
      <c r="G129" s="1"/>
      <c r="H129" s="1"/>
      <c r="I129" s="1"/>
      <c r="J129" s="1"/>
      <c r="K129" s="1"/>
      <c r="L129" s="1"/>
      <c r="M129" s="1"/>
      <c r="N129" s="1"/>
      <c r="O129" s="1"/>
      <c r="P129" s="1"/>
      <c r="Q129" s="1"/>
      <c r="R129" s="1"/>
      <c r="S129" s="1"/>
      <c r="T129" s="1"/>
      <c r="U129" s="1"/>
      <c r="V129" s="1"/>
      <c r="W129" s="1"/>
      <c r="X129" s="1"/>
    </row>
    <row r="130" spans="1:24" s="3" customFormat="1" ht="10.8">
      <c r="A130" s="1"/>
      <c r="B130" s="1"/>
      <c r="C130" s="1"/>
      <c r="D130" s="1"/>
      <c r="E130" s="1"/>
      <c r="F130" s="1"/>
      <c r="G130" s="1"/>
      <c r="H130" s="1"/>
      <c r="I130" s="1"/>
      <c r="J130" s="1"/>
      <c r="K130" s="1"/>
      <c r="L130" s="1"/>
      <c r="M130" s="1"/>
      <c r="N130" s="1"/>
      <c r="O130" s="1"/>
      <c r="P130" s="1"/>
      <c r="Q130" s="1"/>
      <c r="R130" s="1"/>
      <c r="S130" s="1"/>
      <c r="T130" s="1"/>
      <c r="U130" s="1"/>
      <c r="V130" s="1"/>
      <c r="W130" s="1"/>
      <c r="X130" s="1"/>
    </row>
    <row r="131" spans="1:24" s="3" customFormat="1" ht="10.8">
      <c r="A131" s="1"/>
      <c r="B131" s="1"/>
      <c r="C131" s="1"/>
      <c r="D131" s="1"/>
      <c r="E131" s="1"/>
      <c r="F131" s="1"/>
      <c r="G131" s="1"/>
      <c r="H131" s="1"/>
      <c r="I131" s="1"/>
      <c r="J131" s="1"/>
      <c r="K131" s="1"/>
      <c r="L131" s="1"/>
      <c r="M131" s="1"/>
      <c r="N131" s="1"/>
      <c r="O131" s="1"/>
      <c r="P131" s="1"/>
      <c r="Q131" s="1"/>
      <c r="R131" s="1"/>
      <c r="S131" s="1"/>
      <c r="T131" s="1"/>
      <c r="U131" s="1"/>
      <c r="V131" s="1"/>
      <c r="W131" s="1"/>
      <c r="X131" s="1"/>
    </row>
    <row r="132" spans="1:24" s="3" customFormat="1" ht="10.8">
      <c r="A132" s="1"/>
      <c r="B132" s="1"/>
      <c r="C132" s="1"/>
      <c r="D132" s="1"/>
      <c r="E132" s="1"/>
      <c r="F132" s="1"/>
      <c r="G132" s="1"/>
      <c r="H132" s="1"/>
      <c r="I132" s="1"/>
      <c r="J132" s="1"/>
      <c r="K132" s="1"/>
      <c r="L132" s="1"/>
      <c r="M132" s="1"/>
      <c r="N132" s="1"/>
      <c r="O132" s="1"/>
      <c r="P132" s="1"/>
      <c r="Q132" s="1"/>
      <c r="R132" s="1"/>
      <c r="S132" s="1"/>
      <c r="T132" s="1"/>
      <c r="U132" s="1"/>
      <c r="V132" s="1"/>
      <c r="W132" s="1"/>
      <c r="X132" s="1"/>
    </row>
    <row r="133" spans="1:24" s="3" customFormat="1" ht="10.8">
      <c r="A133" s="1"/>
      <c r="B133" s="1"/>
      <c r="C133" s="1"/>
      <c r="D133" s="1"/>
      <c r="E133" s="1"/>
      <c r="F133" s="1"/>
      <c r="G133" s="1"/>
      <c r="H133" s="1"/>
      <c r="I133" s="1"/>
      <c r="J133" s="1"/>
      <c r="K133" s="1"/>
      <c r="L133" s="1"/>
      <c r="M133" s="1"/>
      <c r="N133" s="1"/>
      <c r="O133" s="1"/>
      <c r="P133" s="1"/>
      <c r="Q133" s="1"/>
      <c r="R133" s="1"/>
      <c r="S133" s="1"/>
      <c r="T133" s="1"/>
      <c r="U133" s="1"/>
      <c r="V133" s="1"/>
      <c r="W133" s="1"/>
      <c r="X133" s="1"/>
    </row>
    <row r="134" spans="1:24" s="3" customFormat="1" ht="10.8">
      <c r="A134" s="1"/>
      <c r="B134" s="1"/>
      <c r="C134" s="1"/>
      <c r="D134" s="1"/>
      <c r="E134" s="1"/>
      <c r="F134" s="1"/>
      <c r="G134" s="1"/>
      <c r="H134" s="1"/>
      <c r="I134" s="1"/>
      <c r="J134" s="1"/>
      <c r="K134" s="1"/>
      <c r="L134" s="1"/>
      <c r="M134" s="1"/>
      <c r="N134" s="1"/>
      <c r="O134" s="1"/>
      <c r="P134" s="1"/>
      <c r="Q134" s="1"/>
      <c r="R134" s="1"/>
      <c r="S134" s="1"/>
      <c r="T134" s="1"/>
      <c r="U134" s="1"/>
      <c r="V134" s="1"/>
      <c r="W134" s="1"/>
      <c r="X134" s="1"/>
    </row>
    <row r="135" spans="1:24" s="3" customFormat="1" ht="10.8">
      <c r="A135" s="1"/>
      <c r="B135" s="1"/>
      <c r="C135" s="1"/>
      <c r="D135" s="1"/>
      <c r="E135" s="1"/>
      <c r="F135" s="1"/>
      <c r="G135" s="1"/>
      <c r="H135" s="1"/>
      <c r="I135" s="1"/>
      <c r="J135" s="1"/>
      <c r="K135" s="1"/>
      <c r="L135" s="1"/>
      <c r="M135" s="1"/>
      <c r="N135" s="1"/>
      <c r="O135" s="1"/>
      <c r="P135" s="1"/>
      <c r="Q135" s="1"/>
      <c r="R135" s="1"/>
      <c r="S135" s="1"/>
      <c r="T135" s="1"/>
      <c r="U135" s="1"/>
      <c r="V135" s="1"/>
      <c r="W135" s="1"/>
      <c r="X135" s="1"/>
    </row>
    <row r="136" spans="1:24" s="3" customFormat="1" ht="10.8">
      <c r="A136" s="1"/>
      <c r="B136" s="1"/>
      <c r="C136" s="1"/>
      <c r="D136" s="1"/>
      <c r="E136" s="1"/>
      <c r="F136" s="1"/>
      <c r="G136" s="1"/>
      <c r="H136" s="1"/>
      <c r="I136" s="1"/>
      <c r="J136" s="1"/>
      <c r="K136" s="1"/>
      <c r="L136" s="1"/>
      <c r="M136" s="1"/>
      <c r="N136" s="1"/>
      <c r="O136" s="1"/>
      <c r="P136" s="1"/>
      <c r="Q136" s="1"/>
      <c r="R136" s="1"/>
      <c r="S136" s="1"/>
      <c r="T136" s="1"/>
      <c r="U136" s="1"/>
      <c r="V136" s="1"/>
      <c r="W136" s="1"/>
      <c r="X136" s="1"/>
    </row>
    <row r="137" spans="1:24" s="3" customFormat="1" ht="10.8">
      <c r="A137" s="1"/>
      <c r="B137" s="1"/>
      <c r="C137" s="1"/>
      <c r="D137" s="1"/>
      <c r="E137" s="1"/>
      <c r="F137" s="1"/>
      <c r="G137" s="1"/>
      <c r="H137" s="1"/>
      <c r="I137" s="1"/>
      <c r="J137" s="1"/>
      <c r="K137" s="1"/>
      <c r="L137" s="1"/>
      <c r="M137" s="1"/>
      <c r="N137" s="1"/>
      <c r="O137" s="1"/>
      <c r="P137" s="1"/>
      <c r="Q137" s="1"/>
      <c r="R137" s="1"/>
      <c r="S137" s="1"/>
      <c r="T137" s="1"/>
      <c r="U137" s="1"/>
      <c r="V137" s="1"/>
      <c r="W137" s="1"/>
      <c r="X137" s="1"/>
    </row>
    <row r="138" spans="1:24" s="3" customFormat="1" ht="10.8">
      <c r="A138" s="1"/>
      <c r="B138" s="1"/>
      <c r="C138" s="1"/>
      <c r="D138" s="1"/>
      <c r="E138" s="1"/>
      <c r="F138" s="1"/>
      <c r="G138" s="1"/>
      <c r="H138" s="1"/>
      <c r="I138" s="1"/>
      <c r="J138" s="1"/>
      <c r="K138" s="1"/>
      <c r="L138" s="1"/>
      <c r="M138" s="1"/>
      <c r="N138" s="1"/>
      <c r="O138" s="1"/>
      <c r="P138" s="1"/>
      <c r="Q138" s="1"/>
      <c r="R138" s="1"/>
      <c r="S138" s="1"/>
      <c r="T138" s="1"/>
      <c r="U138" s="1"/>
      <c r="V138" s="1"/>
      <c r="W138" s="1"/>
      <c r="X138" s="1"/>
    </row>
    <row r="139" spans="1:24" s="3" customFormat="1" ht="10.8">
      <c r="A139" s="1"/>
      <c r="B139" s="1"/>
      <c r="C139" s="1"/>
      <c r="D139" s="1"/>
      <c r="E139" s="1"/>
      <c r="F139" s="1"/>
      <c r="G139" s="1"/>
      <c r="H139" s="1"/>
      <c r="I139" s="1"/>
      <c r="J139" s="1"/>
      <c r="K139" s="1"/>
      <c r="L139" s="1"/>
      <c r="M139" s="1"/>
      <c r="N139" s="1"/>
      <c r="O139" s="1"/>
      <c r="P139" s="1"/>
      <c r="Q139" s="1"/>
      <c r="R139" s="1"/>
      <c r="S139" s="1"/>
      <c r="T139" s="1"/>
      <c r="U139" s="1"/>
      <c r="V139" s="1"/>
      <c r="W139" s="1"/>
      <c r="X139" s="1"/>
    </row>
    <row r="140" spans="1:24" s="3" customFormat="1" ht="10.8">
      <c r="A140" s="1"/>
      <c r="B140" s="1"/>
      <c r="C140" s="1"/>
      <c r="D140" s="1"/>
      <c r="E140" s="1"/>
      <c r="F140" s="1"/>
      <c r="G140" s="1"/>
      <c r="H140" s="1"/>
      <c r="I140" s="1"/>
      <c r="J140" s="1"/>
      <c r="K140" s="1"/>
      <c r="L140" s="1"/>
      <c r="M140" s="1"/>
      <c r="N140" s="1"/>
      <c r="O140" s="1"/>
      <c r="P140" s="1"/>
      <c r="Q140" s="1"/>
      <c r="R140" s="1"/>
      <c r="S140" s="1"/>
      <c r="T140" s="1"/>
      <c r="U140" s="1"/>
      <c r="V140" s="1"/>
      <c r="W140" s="1"/>
      <c r="X140" s="1"/>
    </row>
    <row r="141" spans="1:24" s="3" customFormat="1" ht="10.8">
      <c r="A141" s="1"/>
      <c r="B141" s="1"/>
      <c r="C141" s="1"/>
      <c r="D141" s="1"/>
      <c r="E141" s="1"/>
      <c r="F141" s="1"/>
      <c r="G141" s="1"/>
      <c r="H141" s="1"/>
      <c r="I141" s="1"/>
      <c r="J141" s="1"/>
      <c r="K141" s="1"/>
      <c r="L141" s="1"/>
      <c r="M141" s="1"/>
      <c r="N141" s="1"/>
      <c r="O141" s="1"/>
      <c r="P141" s="1"/>
      <c r="Q141" s="1"/>
      <c r="R141" s="1"/>
      <c r="S141" s="1"/>
      <c r="T141" s="1"/>
      <c r="U141" s="1"/>
      <c r="V141" s="1"/>
      <c r="W141" s="1"/>
      <c r="X141" s="1"/>
    </row>
    <row r="142" spans="1:24" s="3" customFormat="1" ht="10.8">
      <c r="A142" s="1"/>
      <c r="B142" s="1"/>
      <c r="C142" s="1"/>
      <c r="D142" s="1"/>
      <c r="E142" s="1"/>
      <c r="F142" s="1"/>
      <c r="G142" s="1"/>
      <c r="H142" s="1"/>
      <c r="I142" s="1"/>
      <c r="J142" s="1"/>
      <c r="K142" s="1"/>
      <c r="L142" s="1"/>
      <c r="M142" s="1"/>
      <c r="N142" s="1"/>
      <c r="O142" s="1"/>
      <c r="P142" s="1"/>
      <c r="Q142" s="1"/>
      <c r="R142" s="1"/>
      <c r="S142" s="1"/>
      <c r="T142" s="1"/>
      <c r="U142" s="1"/>
      <c r="V142" s="1"/>
      <c r="W142" s="1"/>
      <c r="X142" s="1"/>
    </row>
    <row r="143" spans="1:24" s="3" customFormat="1" ht="10.8">
      <c r="A143" s="1"/>
      <c r="B143" s="1"/>
      <c r="C143" s="1"/>
      <c r="D143" s="1"/>
      <c r="E143" s="1"/>
      <c r="F143" s="1"/>
      <c r="G143" s="1"/>
      <c r="H143" s="1"/>
      <c r="I143" s="1"/>
      <c r="J143" s="1"/>
      <c r="K143" s="1"/>
      <c r="L143" s="1"/>
      <c r="M143" s="1"/>
      <c r="N143" s="1"/>
      <c r="O143" s="1"/>
      <c r="P143" s="1"/>
      <c r="Q143" s="1"/>
      <c r="R143" s="1"/>
      <c r="S143" s="1"/>
      <c r="T143" s="1"/>
      <c r="U143" s="1"/>
      <c r="V143" s="1"/>
      <c r="W143" s="1"/>
      <c r="X143" s="1"/>
    </row>
    <row r="144" spans="1:24" s="3" customFormat="1" ht="10.8">
      <c r="A144" s="1"/>
      <c r="B144" s="1"/>
      <c r="C144" s="1"/>
      <c r="D144" s="1"/>
      <c r="E144" s="1"/>
      <c r="F144" s="1"/>
      <c r="G144" s="1"/>
      <c r="H144" s="1"/>
      <c r="I144" s="1"/>
      <c r="J144" s="1"/>
      <c r="K144" s="1"/>
      <c r="L144" s="1"/>
      <c r="M144" s="1"/>
      <c r="N144" s="1"/>
      <c r="O144" s="1"/>
      <c r="P144" s="1"/>
      <c r="Q144" s="1"/>
      <c r="R144" s="1"/>
      <c r="S144" s="1"/>
      <c r="T144" s="1"/>
      <c r="U144" s="1"/>
      <c r="V144" s="1"/>
      <c r="W144" s="1"/>
      <c r="X144" s="1"/>
    </row>
    <row r="145" spans="1:24" s="3" customFormat="1" ht="10.8">
      <c r="A145" s="1"/>
      <c r="B145" s="1"/>
      <c r="C145" s="1"/>
      <c r="D145" s="1"/>
      <c r="E145" s="1"/>
      <c r="F145" s="1"/>
      <c r="G145" s="1"/>
      <c r="H145" s="1"/>
      <c r="I145" s="1"/>
      <c r="J145" s="1"/>
      <c r="K145" s="1"/>
      <c r="L145" s="1"/>
      <c r="M145" s="1"/>
      <c r="N145" s="1"/>
      <c r="O145" s="1"/>
      <c r="P145" s="1"/>
      <c r="Q145" s="1"/>
      <c r="R145" s="1"/>
      <c r="S145" s="1"/>
      <c r="T145" s="1"/>
      <c r="U145" s="1"/>
      <c r="V145" s="1"/>
      <c r="W145" s="1"/>
      <c r="X145" s="1"/>
    </row>
    <row r="146" spans="1:24" s="3" customFormat="1" ht="10.8">
      <c r="A146" s="1"/>
      <c r="B146" s="1"/>
      <c r="C146" s="1"/>
      <c r="D146" s="1"/>
      <c r="E146" s="1"/>
      <c r="F146" s="1"/>
      <c r="G146" s="1"/>
      <c r="H146" s="1"/>
      <c r="I146" s="1"/>
      <c r="J146" s="1"/>
      <c r="K146" s="1"/>
      <c r="L146" s="1"/>
      <c r="M146" s="1"/>
      <c r="N146" s="1"/>
      <c r="O146" s="1"/>
      <c r="P146" s="1"/>
      <c r="Q146" s="1"/>
      <c r="R146" s="1"/>
      <c r="S146" s="1"/>
      <c r="T146" s="1"/>
      <c r="U146" s="1"/>
      <c r="V146" s="1"/>
      <c r="W146" s="1"/>
      <c r="X146" s="1"/>
    </row>
    <row r="147" spans="1:24" s="3" customFormat="1" ht="10.8">
      <c r="A147" s="1"/>
      <c r="B147" s="1"/>
      <c r="C147" s="1"/>
      <c r="D147" s="1"/>
      <c r="E147" s="1"/>
      <c r="F147" s="1"/>
      <c r="G147" s="1"/>
      <c r="H147" s="1"/>
      <c r="I147" s="1"/>
      <c r="J147" s="1"/>
      <c r="K147" s="1"/>
      <c r="L147" s="1"/>
      <c r="M147" s="1"/>
      <c r="N147" s="1"/>
      <c r="O147" s="1"/>
      <c r="P147" s="1"/>
      <c r="Q147" s="1"/>
      <c r="R147" s="1"/>
      <c r="S147" s="1"/>
      <c r="T147" s="1"/>
      <c r="U147" s="1"/>
      <c r="V147" s="1"/>
      <c r="W147" s="1"/>
      <c r="X147" s="1"/>
    </row>
    <row r="148" spans="1:24" s="3" customFormat="1" ht="10.8">
      <c r="A148" s="1"/>
      <c r="B148" s="1"/>
      <c r="C148" s="1"/>
      <c r="D148" s="1"/>
      <c r="E148" s="1"/>
      <c r="F148" s="1"/>
      <c r="G148" s="1"/>
      <c r="H148" s="1"/>
      <c r="I148" s="1"/>
      <c r="J148" s="1"/>
      <c r="K148" s="1"/>
      <c r="L148" s="1"/>
      <c r="M148" s="1"/>
      <c r="N148" s="1"/>
      <c r="O148" s="1"/>
      <c r="P148" s="1"/>
      <c r="Q148" s="1"/>
      <c r="R148" s="1"/>
      <c r="S148" s="1"/>
      <c r="T148" s="1"/>
      <c r="U148" s="1"/>
      <c r="V148" s="1"/>
      <c r="W148" s="1"/>
      <c r="X148" s="1"/>
    </row>
    <row r="149" spans="1:24" s="3" customFormat="1" ht="10.8">
      <c r="A149" s="1"/>
      <c r="B149" s="1"/>
      <c r="C149" s="1"/>
      <c r="D149" s="1"/>
      <c r="E149" s="1"/>
      <c r="F149" s="1"/>
      <c r="G149" s="1"/>
      <c r="H149" s="1"/>
      <c r="I149" s="1"/>
      <c r="J149" s="1"/>
      <c r="K149" s="1"/>
      <c r="L149" s="1"/>
      <c r="M149" s="1"/>
      <c r="N149" s="1"/>
      <c r="O149" s="1"/>
      <c r="P149" s="1"/>
      <c r="Q149" s="1"/>
      <c r="R149" s="1"/>
      <c r="S149" s="1"/>
      <c r="T149" s="1"/>
      <c r="U149" s="1"/>
      <c r="V149" s="1"/>
      <c r="W149" s="1"/>
      <c r="X149" s="1"/>
    </row>
    <row r="150" spans="1:24" s="3" customFormat="1" ht="10.8">
      <c r="A150" s="1"/>
      <c r="B150" s="1"/>
      <c r="C150" s="1"/>
      <c r="D150" s="1"/>
      <c r="E150" s="1"/>
      <c r="F150" s="1"/>
      <c r="G150" s="1"/>
      <c r="H150" s="1"/>
      <c r="I150" s="1"/>
      <c r="J150" s="1"/>
      <c r="K150" s="1"/>
      <c r="L150" s="1"/>
      <c r="M150" s="1"/>
      <c r="N150" s="1"/>
      <c r="O150" s="1"/>
      <c r="P150" s="1"/>
      <c r="Q150" s="1"/>
      <c r="R150" s="1"/>
      <c r="S150" s="1"/>
      <c r="T150" s="1"/>
      <c r="U150" s="1"/>
      <c r="V150" s="1"/>
      <c r="W150" s="1"/>
      <c r="X150" s="1"/>
    </row>
    <row r="151" spans="1:24" s="3" customFormat="1" ht="10.8">
      <c r="A151" s="1"/>
      <c r="B151" s="1"/>
      <c r="C151" s="1"/>
      <c r="D151" s="1"/>
      <c r="E151" s="1"/>
      <c r="F151" s="1"/>
      <c r="G151" s="1"/>
      <c r="H151" s="1"/>
      <c r="I151" s="1"/>
      <c r="J151" s="1"/>
      <c r="K151" s="1"/>
      <c r="L151" s="1"/>
      <c r="M151" s="1"/>
      <c r="N151" s="1"/>
      <c r="O151" s="1"/>
      <c r="P151" s="1"/>
      <c r="Q151" s="1"/>
      <c r="R151" s="1"/>
      <c r="S151" s="1"/>
      <c r="T151" s="1"/>
      <c r="U151" s="1"/>
      <c r="V151" s="1"/>
      <c r="W151" s="1"/>
      <c r="X151" s="1"/>
    </row>
    <row r="152" spans="1:24" s="3" customFormat="1" ht="10.8">
      <c r="A152" s="1"/>
      <c r="B152" s="1"/>
      <c r="C152" s="1"/>
      <c r="D152" s="1"/>
      <c r="E152" s="1"/>
      <c r="F152" s="1"/>
      <c r="G152" s="1"/>
      <c r="H152" s="1"/>
      <c r="I152" s="1"/>
      <c r="J152" s="1"/>
      <c r="K152" s="1"/>
      <c r="L152" s="1"/>
      <c r="M152" s="1"/>
      <c r="N152" s="1"/>
      <c r="O152" s="1"/>
      <c r="P152" s="1"/>
      <c r="Q152" s="1"/>
      <c r="R152" s="1"/>
      <c r="S152" s="1"/>
      <c r="T152" s="1"/>
      <c r="U152" s="1"/>
      <c r="V152" s="1"/>
      <c r="W152" s="1"/>
      <c r="X152" s="1"/>
    </row>
    <row r="153" spans="1:24" s="3" customFormat="1" ht="10.8">
      <c r="A153" s="1"/>
      <c r="B153" s="1"/>
      <c r="C153" s="1"/>
      <c r="D153" s="1"/>
      <c r="E153" s="1"/>
      <c r="F153" s="1"/>
      <c r="G153" s="1"/>
      <c r="H153" s="1"/>
      <c r="I153" s="1"/>
      <c r="J153" s="1"/>
      <c r="K153" s="1"/>
      <c r="L153" s="1"/>
      <c r="M153" s="1"/>
      <c r="N153" s="1"/>
      <c r="O153" s="1"/>
      <c r="P153" s="1"/>
      <c r="Q153" s="1"/>
      <c r="R153" s="1"/>
      <c r="S153" s="1"/>
      <c r="T153" s="1"/>
      <c r="U153" s="1"/>
      <c r="V153" s="1"/>
      <c r="W153" s="1"/>
      <c r="X153" s="1"/>
    </row>
    <row r="154" spans="1:24" s="3" customFormat="1" ht="10.8">
      <c r="A154" s="1"/>
      <c r="B154" s="1"/>
      <c r="C154" s="1"/>
      <c r="D154" s="1"/>
      <c r="E154" s="1"/>
      <c r="F154" s="1"/>
      <c r="G154" s="1"/>
      <c r="H154" s="1"/>
      <c r="I154" s="1"/>
      <c r="J154" s="1"/>
      <c r="K154" s="1"/>
      <c r="L154" s="1"/>
      <c r="M154" s="1"/>
      <c r="N154" s="1"/>
      <c r="O154" s="1"/>
      <c r="P154" s="1"/>
      <c r="Q154" s="1"/>
      <c r="R154" s="1"/>
      <c r="S154" s="1"/>
      <c r="T154" s="1"/>
      <c r="U154" s="1"/>
      <c r="V154" s="1"/>
      <c r="W154" s="1"/>
      <c r="X154" s="1"/>
    </row>
    <row r="155" spans="1:24" s="3" customFormat="1" ht="10.8">
      <c r="A155" s="1"/>
      <c r="B155" s="1"/>
      <c r="C155" s="1"/>
      <c r="D155" s="1"/>
      <c r="E155" s="1"/>
      <c r="F155" s="1"/>
      <c r="G155" s="1"/>
      <c r="H155" s="1"/>
      <c r="I155" s="1"/>
      <c r="J155" s="1"/>
      <c r="K155" s="1"/>
      <c r="L155" s="1"/>
      <c r="M155" s="1"/>
      <c r="N155" s="1"/>
      <c r="O155" s="1"/>
      <c r="P155" s="1"/>
      <c r="Q155" s="1"/>
      <c r="R155" s="1"/>
      <c r="S155" s="1"/>
      <c r="T155" s="1"/>
      <c r="U155" s="1"/>
      <c r="V155" s="1"/>
      <c r="W155" s="1"/>
      <c r="X155" s="1"/>
    </row>
    <row r="156" spans="1:24" s="3" customFormat="1" ht="10.8">
      <c r="A156" s="1"/>
      <c r="B156" s="1"/>
      <c r="C156" s="1"/>
      <c r="D156" s="1"/>
      <c r="E156" s="1"/>
      <c r="F156" s="1"/>
      <c r="G156" s="1"/>
      <c r="H156" s="1"/>
      <c r="I156" s="1"/>
      <c r="J156" s="1"/>
      <c r="K156" s="1"/>
      <c r="L156" s="1"/>
      <c r="M156" s="1"/>
      <c r="N156" s="1"/>
      <c r="O156" s="1"/>
      <c r="P156" s="1"/>
      <c r="Q156" s="1"/>
      <c r="R156" s="1"/>
      <c r="S156" s="1"/>
      <c r="T156" s="1"/>
      <c r="U156" s="1"/>
      <c r="V156" s="1"/>
      <c r="W156" s="1"/>
      <c r="X156" s="1"/>
    </row>
    <row r="157" spans="1:24" s="3" customFormat="1" ht="10.8">
      <c r="A157" s="1"/>
      <c r="B157" s="1"/>
      <c r="C157" s="1"/>
      <c r="D157" s="1"/>
      <c r="E157" s="1"/>
      <c r="F157" s="1"/>
      <c r="G157" s="1"/>
      <c r="H157" s="1"/>
      <c r="I157" s="1"/>
      <c r="J157" s="1"/>
      <c r="K157" s="1"/>
      <c r="L157" s="1"/>
      <c r="M157" s="1"/>
      <c r="N157" s="1"/>
      <c r="O157" s="1"/>
      <c r="P157" s="1"/>
      <c r="Q157" s="1"/>
      <c r="R157" s="1"/>
      <c r="S157" s="1"/>
      <c r="T157" s="1"/>
      <c r="U157" s="1"/>
      <c r="V157" s="1"/>
      <c r="W157" s="1"/>
      <c r="X157" s="1"/>
    </row>
    <row r="158" spans="1:24" s="3" customFormat="1" ht="10.8">
      <c r="A158" s="1"/>
      <c r="B158" s="1"/>
      <c r="C158" s="1"/>
      <c r="D158" s="1"/>
      <c r="E158" s="1"/>
      <c r="F158" s="1"/>
      <c r="G158" s="1"/>
      <c r="H158" s="1"/>
      <c r="I158" s="1"/>
      <c r="J158" s="1"/>
      <c r="K158" s="1"/>
      <c r="L158" s="1"/>
      <c r="M158" s="1"/>
      <c r="N158" s="1"/>
      <c r="O158" s="1"/>
      <c r="P158" s="1"/>
      <c r="Q158" s="1"/>
      <c r="R158" s="1"/>
      <c r="S158" s="1"/>
      <c r="T158" s="1"/>
      <c r="U158" s="1"/>
      <c r="V158" s="1"/>
      <c r="W158" s="1"/>
      <c r="X158" s="1"/>
    </row>
    <row r="159" spans="1:24" s="3" customFormat="1" ht="10.8">
      <c r="A159" s="1"/>
      <c r="B159" s="1"/>
      <c r="C159" s="1"/>
      <c r="D159" s="1"/>
      <c r="E159" s="1"/>
      <c r="F159" s="1"/>
      <c r="G159" s="1"/>
      <c r="H159" s="1"/>
      <c r="I159" s="1"/>
      <c r="J159" s="1"/>
      <c r="K159" s="1"/>
      <c r="L159" s="1"/>
      <c r="M159" s="1"/>
      <c r="N159" s="1"/>
      <c r="O159" s="1"/>
      <c r="P159" s="1"/>
      <c r="Q159" s="1"/>
      <c r="R159" s="1"/>
      <c r="S159" s="1"/>
      <c r="T159" s="1"/>
      <c r="U159" s="1"/>
      <c r="V159" s="1"/>
      <c r="W159" s="1"/>
      <c r="X159" s="1"/>
    </row>
    <row r="160" spans="1:24" s="3" customFormat="1" ht="10.8">
      <c r="A160" s="1"/>
      <c r="B160" s="1"/>
      <c r="C160" s="1"/>
      <c r="D160" s="1"/>
      <c r="E160" s="1"/>
      <c r="F160" s="1"/>
      <c r="G160" s="1"/>
      <c r="H160" s="1"/>
      <c r="I160" s="1"/>
      <c r="J160" s="1"/>
      <c r="K160" s="1"/>
      <c r="L160" s="1"/>
      <c r="M160" s="1"/>
      <c r="N160" s="1"/>
      <c r="O160" s="1"/>
      <c r="P160" s="1"/>
      <c r="Q160" s="1"/>
      <c r="R160" s="1"/>
      <c r="S160" s="1"/>
      <c r="T160" s="1"/>
      <c r="U160" s="1"/>
      <c r="V160" s="1"/>
      <c r="W160" s="1"/>
      <c r="X160" s="1"/>
    </row>
    <row r="161" spans="1:24" s="3" customFormat="1" ht="10.8">
      <c r="A161" s="1"/>
      <c r="B161" s="1"/>
      <c r="C161" s="1"/>
      <c r="D161" s="1"/>
      <c r="E161" s="1"/>
      <c r="F161" s="1"/>
      <c r="G161" s="1"/>
      <c r="H161" s="1"/>
      <c r="I161" s="1"/>
      <c r="J161" s="1"/>
      <c r="K161" s="1"/>
      <c r="L161" s="1"/>
      <c r="M161" s="1"/>
      <c r="N161" s="1"/>
      <c r="O161" s="1"/>
      <c r="P161" s="1"/>
      <c r="Q161" s="1"/>
      <c r="R161" s="1"/>
      <c r="S161" s="1"/>
      <c r="T161" s="1"/>
      <c r="U161" s="1"/>
      <c r="V161" s="1"/>
      <c r="W161" s="1"/>
      <c r="X161" s="1"/>
    </row>
    <row r="162" spans="1:24" s="3" customFormat="1" ht="10.8">
      <c r="A162" s="1"/>
      <c r="B162" s="1"/>
      <c r="C162" s="1"/>
      <c r="D162" s="1"/>
      <c r="E162" s="1"/>
      <c r="F162" s="1"/>
      <c r="G162" s="1"/>
      <c r="H162" s="1"/>
      <c r="I162" s="1"/>
      <c r="J162" s="1"/>
      <c r="K162" s="1"/>
      <c r="L162" s="1"/>
      <c r="M162" s="1"/>
      <c r="N162" s="1"/>
      <c r="O162" s="1"/>
      <c r="P162" s="1"/>
      <c r="Q162" s="1"/>
      <c r="R162" s="1"/>
      <c r="S162" s="1"/>
      <c r="T162" s="1"/>
      <c r="U162" s="1"/>
      <c r="V162" s="1"/>
      <c r="W162" s="1"/>
      <c r="X162" s="1"/>
    </row>
    <row r="163" spans="1:24" s="3" customFormat="1" ht="10.8">
      <c r="A163" s="1"/>
      <c r="B163" s="1"/>
      <c r="C163" s="1"/>
      <c r="D163" s="1"/>
      <c r="E163" s="1"/>
      <c r="F163" s="1"/>
      <c r="G163" s="1"/>
      <c r="H163" s="1"/>
      <c r="I163" s="1"/>
      <c r="J163" s="1"/>
      <c r="K163" s="1"/>
      <c r="L163" s="1"/>
      <c r="M163" s="1"/>
      <c r="N163" s="1"/>
      <c r="O163" s="1"/>
      <c r="P163" s="1"/>
      <c r="Q163" s="1"/>
      <c r="R163" s="1"/>
      <c r="S163" s="1"/>
      <c r="T163" s="1"/>
      <c r="U163" s="1"/>
      <c r="V163" s="1"/>
      <c r="W163" s="1"/>
      <c r="X163" s="1"/>
    </row>
    <row r="164" spans="1:24" s="3" customFormat="1" ht="10.8">
      <c r="A164" s="1"/>
      <c r="B164" s="1"/>
      <c r="C164" s="1"/>
      <c r="D164" s="1"/>
      <c r="E164" s="1"/>
      <c r="F164" s="1"/>
      <c r="G164" s="1"/>
      <c r="H164" s="1"/>
      <c r="I164" s="1"/>
      <c r="J164" s="1"/>
      <c r="K164" s="1"/>
      <c r="L164" s="1"/>
      <c r="M164" s="1"/>
      <c r="N164" s="1"/>
      <c r="O164" s="1"/>
      <c r="P164" s="1"/>
      <c r="Q164" s="1"/>
      <c r="R164" s="1"/>
      <c r="S164" s="1"/>
      <c r="T164" s="1"/>
      <c r="U164" s="1"/>
      <c r="V164" s="1"/>
      <c r="W164" s="1"/>
      <c r="X164" s="1"/>
    </row>
    <row r="165" spans="1:24" s="3" customFormat="1" ht="10.8">
      <c r="A165" s="1"/>
      <c r="B165" s="1"/>
      <c r="C165" s="1"/>
      <c r="D165" s="1"/>
      <c r="E165" s="1"/>
      <c r="F165" s="1"/>
      <c r="G165" s="1"/>
      <c r="H165" s="1"/>
      <c r="I165" s="1"/>
      <c r="J165" s="1"/>
      <c r="K165" s="1"/>
      <c r="L165" s="1"/>
      <c r="M165" s="1"/>
      <c r="N165" s="1"/>
      <c r="O165" s="1"/>
      <c r="P165" s="1"/>
      <c r="Q165" s="1"/>
      <c r="R165" s="1"/>
      <c r="S165" s="1"/>
      <c r="T165" s="1"/>
      <c r="U165" s="1"/>
      <c r="V165" s="1"/>
      <c r="W165" s="1"/>
      <c r="X165" s="1"/>
    </row>
    <row r="166" spans="1:24" s="3" customFormat="1" ht="10.8">
      <c r="A166" s="1"/>
      <c r="B166" s="1"/>
      <c r="C166" s="1"/>
      <c r="D166" s="1"/>
      <c r="E166" s="1"/>
      <c r="F166" s="1"/>
      <c r="G166" s="1"/>
      <c r="H166" s="1"/>
      <c r="I166" s="1"/>
      <c r="J166" s="1"/>
      <c r="K166" s="1"/>
      <c r="L166" s="1"/>
      <c r="M166" s="1"/>
      <c r="N166" s="1"/>
      <c r="O166" s="1"/>
      <c r="P166" s="1"/>
      <c r="Q166" s="1"/>
      <c r="R166" s="1"/>
      <c r="S166" s="1"/>
      <c r="T166" s="1"/>
      <c r="U166" s="1"/>
      <c r="V166" s="1"/>
      <c r="W166" s="1"/>
      <c r="X166" s="1"/>
    </row>
    <row r="167" spans="1:24" s="3" customFormat="1" ht="10.8">
      <c r="A167" s="1"/>
      <c r="B167" s="1"/>
      <c r="C167" s="1"/>
      <c r="D167" s="1"/>
      <c r="E167" s="1"/>
      <c r="F167" s="1"/>
      <c r="G167" s="1"/>
      <c r="H167" s="1"/>
      <c r="I167" s="1"/>
      <c r="J167" s="1"/>
      <c r="K167" s="1"/>
      <c r="L167" s="1"/>
      <c r="M167" s="1"/>
      <c r="N167" s="1"/>
      <c r="O167" s="1"/>
      <c r="P167" s="1"/>
      <c r="Q167" s="1"/>
      <c r="R167" s="1"/>
      <c r="S167" s="1"/>
      <c r="T167" s="1"/>
      <c r="U167" s="1"/>
      <c r="V167" s="1"/>
      <c r="W167" s="1"/>
      <c r="X167" s="1"/>
    </row>
    <row r="168" spans="1:24" s="3" customFormat="1" ht="10.8">
      <c r="A168" s="1"/>
      <c r="B168" s="1"/>
      <c r="C168" s="1"/>
      <c r="D168" s="1"/>
      <c r="E168" s="1"/>
      <c r="F168" s="1"/>
      <c r="G168" s="1"/>
      <c r="H168" s="1"/>
      <c r="I168" s="1"/>
      <c r="J168" s="1"/>
      <c r="K168" s="1"/>
      <c r="L168" s="1"/>
      <c r="M168" s="1"/>
      <c r="N168" s="1"/>
      <c r="O168" s="1"/>
      <c r="P168" s="1"/>
      <c r="Q168" s="1"/>
      <c r="R168" s="1"/>
      <c r="S168" s="1"/>
      <c r="T168" s="1"/>
      <c r="U168" s="1"/>
      <c r="V168" s="1"/>
      <c r="W168" s="1"/>
      <c r="X168" s="1"/>
    </row>
    <row r="169" spans="1:24" s="3" customFormat="1" ht="10.8">
      <c r="A169" s="1"/>
      <c r="B169" s="1"/>
      <c r="C169" s="1"/>
      <c r="D169" s="1"/>
      <c r="E169" s="1"/>
      <c r="F169" s="1"/>
      <c r="G169" s="1"/>
      <c r="H169" s="1"/>
      <c r="I169" s="1"/>
      <c r="J169" s="1"/>
      <c r="K169" s="1"/>
      <c r="L169" s="1"/>
      <c r="M169" s="1"/>
      <c r="N169" s="1"/>
      <c r="O169" s="1"/>
      <c r="P169" s="1"/>
      <c r="Q169" s="1"/>
      <c r="R169" s="1"/>
      <c r="S169" s="1"/>
      <c r="T169" s="1"/>
      <c r="U169" s="1"/>
      <c r="V169" s="1"/>
      <c r="W169" s="1"/>
      <c r="X169" s="1"/>
    </row>
    <row r="170" spans="1:24" s="3" customFormat="1" ht="10.8">
      <c r="A170" s="1"/>
      <c r="B170" s="1"/>
      <c r="C170" s="1"/>
      <c r="D170" s="1"/>
      <c r="E170" s="1"/>
      <c r="F170" s="1"/>
      <c r="G170" s="1"/>
      <c r="H170" s="1"/>
      <c r="I170" s="1"/>
      <c r="J170" s="1"/>
      <c r="K170" s="1"/>
      <c r="L170" s="1"/>
      <c r="M170" s="1"/>
      <c r="N170" s="1"/>
      <c r="O170" s="1"/>
      <c r="P170" s="1"/>
      <c r="Q170" s="1"/>
      <c r="R170" s="1"/>
      <c r="S170" s="1"/>
      <c r="T170" s="1"/>
      <c r="U170" s="1"/>
      <c r="V170" s="1"/>
      <c r="W170" s="1"/>
      <c r="X170" s="1"/>
    </row>
    <row r="171" spans="1:24" s="3" customFormat="1" ht="10.8">
      <c r="A171" s="1"/>
      <c r="B171" s="1"/>
      <c r="C171" s="1"/>
      <c r="D171" s="1"/>
      <c r="E171" s="1"/>
      <c r="F171" s="1"/>
      <c r="G171" s="1"/>
      <c r="H171" s="1"/>
      <c r="I171" s="1"/>
      <c r="J171" s="1"/>
      <c r="K171" s="1"/>
      <c r="L171" s="1"/>
      <c r="M171" s="1"/>
      <c r="N171" s="1"/>
      <c r="O171" s="1"/>
      <c r="P171" s="1"/>
      <c r="Q171" s="1"/>
      <c r="R171" s="1"/>
      <c r="S171" s="1"/>
      <c r="T171" s="1"/>
      <c r="U171" s="1"/>
      <c r="V171" s="1"/>
      <c r="W171" s="1"/>
      <c r="X171" s="1"/>
    </row>
    <row r="172" spans="1:24" s="3" customFormat="1" ht="10.8">
      <c r="A172" s="1"/>
      <c r="B172" s="1"/>
      <c r="C172" s="1"/>
      <c r="D172" s="1"/>
      <c r="E172" s="1"/>
      <c r="F172" s="1"/>
      <c r="G172" s="1"/>
      <c r="H172" s="1"/>
      <c r="I172" s="1"/>
      <c r="J172" s="1"/>
      <c r="K172" s="1"/>
      <c r="L172" s="1"/>
      <c r="M172" s="1"/>
      <c r="N172" s="1"/>
      <c r="O172" s="1"/>
      <c r="P172" s="1"/>
      <c r="Q172" s="1"/>
      <c r="R172" s="1"/>
      <c r="S172" s="1"/>
      <c r="T172" s="1"/>
      <c r="U172" s="1"/>
      <c r="V172" s="1"/>
      <c r="W172" s="1"/>
      <c r="X172" s="1"/>
    </row>
    <row r="173" spans="1:24" s="3" customFormat="1" ht="10.8">
      <c r="A173" s="1"/>
      <c r="B173" s="1"/>
      <c r="C173" s="1"/>
      <c r="D173" s="1"/>
      <c r="E173" s="1"/>
      <c r="F173" s="1"/>
      <c r="G173" s="1"/>
      <c r="H173" s="1"/>
      <c r="I173" s="1"/>
      <c r="J173" s="1"/>
      <c r="K173" s="1"/>
      <c r="L173" s="1"/>
      <c r="M173" s="1"/>
      <c r="N173" s="1"/>
      <c r="O173" s="1"/>
      <c r="P173" s="1"/>
      <c r="Q173" s="1"/>
      <c r="R173" s="1"/>
      <c r="S173" s="1"/>
      <c r="T173" s="1"/>
      <c r="U173" s="1"/>
      <c r="V173" s="1"/>
      <c r="W173" s="1"/>
      <c r="X173" s="1"/>
    </row>
    <row r="174" spans="1:24" s="3" customFormat="1" ht="10.8">
      <c r="A174" s="1"/>
      <c r="B174" s="1"/>
      <c r="C174" s="1"/>
      <c r="D174" s="1"/>
      <c r="E174" s="1"/>
      <c r="F174" s="1"/>
      <c r="G174" s="1"/>
      <c r="H174" s="1"/>
      <c r="I174" s="1"/>
      <c r="J174" s="1"/>
      <c r="K174" s="1"/>
      <c r="L174" s="1"/>
      <c r="M174" s="1"/>
      <c r="N174" s="1"/>
      <c r="O174" s="1"/>
      <c r="P174" s="1"/>
      <c r="Q174" s="1"/>
      <c r="R174" s="1"/>
      <c r="S174" s="1"/>
      <c r="T174" s="1"/>
      <c r="U174" s="1"/>
      <c r="V174" s="1"/>
      <c r="W174" s="1"/>
      <c r="X174" s="1"/>
    </row>
    <row r="175" spans="1:24" s="3" customFormat="1" ht="10.8">
      <c r="A175" s="1"/>
      <c r="B175" s="1"/>
      <c r="C175" s="1"/>
      <c r="D175" s="1"/>
      <c r="E175" s="1"/>
      <c r="F175" s="1"/>
      <c r="G175" s="1"/>
      <c r="H175" s="1"/>
      <c r="I175" s="1"/>
      <c r="J175" s="1"/>
      <c r="K175" s="1"/>
      <c r="L175" s="1"/>
      <c r="M175" s="1"/>
      <c r="N175" s="1"/>
      <c r="O175" s="1"/>
      <c r="P175" s="1"/>
      <c r="Q175" s="1"/>
      <c r="R175" s="1"/>
      <c r="S175" s="1"/>
      <c r="T175" s="1"/>
      <c r="U175" s="1"/>
      <c r="V175" s="1"/>
      <c r="W175" s="1"/>
      <c r="X175" s="1"/>
    </row>
    <row r="176" spans="1:24" s="3" customFormat="1" ht="10.8">
      <c r="A176" s="1"/>
      <c r="B176" s="1"/>
      <c r="C176" s="1"/>
      <c r="D176" s="1"/>
      <c r="E176" s="1"/>
      <c r="F176" s="1"/>
      <c r="G176" s="1"/>
      <c r="H176" s="1"/>
      <c r="I176" s="1"/>
      <c r="J176" s="1"/>
      <c r="K176" s="1"/>
      <c r="L176" s="1"/>
      <c r="M176" s="1"/>
      <c r="N176" s="1"/>
      <c r="O176" s="1"/>
      <c r="P176" s="1"/>
      <c r="Q176" s="1"/>
      <c r="R176" s="1"/>
      <c r="S176" s="1"/>
      <c r="T176" s="1"/>
      <c r="U176" s="1"/>
      <c r="V176" s="1"/>
      <c r="W176" s="1"/>
      <c r="X176" s="1"/>
    </row>
    <row r="177" spans="1:24" s="3" customFormat="1" ht="10.8">
      <c r="A177" s="1"/>
      <c r="B177" s="1"/>
      <c r="C177" s="1"/>
      <c r="D177" s="1"/>
      <c r="E177" s="1"/>
      <c r="F177" s="1"/>
      <c r="G177" s="1"/>
      <c r="H177" s="1"/>
      <c r="I177" s="1"/>
      <c r="J177" s="1"/>
      <c r="K177" s="1"/>
      <c r="L177" s="1"/>
      <c r="M177" s="1"/>
      <c r="N177" s="1"/>
      <c r="O177" s="1"/>
      <c r="P177" s="1"/>
      <c r="Q177" s="1"/>
      <c r="R177" s="1"/>
      <c r="S177" s="1"/>
      <c r="T177" s="1"/>
      <c r="U177" s="1"/>
      <c r="V177" s="1"/>
      <c r="W177" s="1"/>
      <c r="X177" s="1"/>
    </row>
    <row r="178" spans="1:24" s="3" customFormat="1" ht="10.8">
      <c r="A178" s="1"/>
      <c r="B178" s="1"/>
      <c r="C178" s="1"/>
      <c r="D178" s="1"/>
      <c r="E178" s="1"/>
      <c r="F178" s="1"/>
      <c r="G178" s="1"/>
      <c r="H178" s="1"/>
      <c r="I178" s="1"/>
      <c r="J178" s="1"/>
      <c r="K178" s="1"/>
      <c r="L178" s="1"/>
      <c r="M178" s="1"/>
      <c r="N178" s="1"/>
      <c r="O178" s="1"/>
      <c r="P178" s="1"/>
      <c r="Q178" s="1"/>
      <c r="R178" s="1"/>
      <c r="S178" s="1"/>
      <c r="T178" s="1"/>
      <c r="U178" s="1"/>
      <c r="V178" s="1"/>
      <c r="W178" s="1"/>
      <c r="X178" s="1"/>
    </row>
    <row r="179" spans="1:24" s="3" customFormat="1" ht="10.8">
      <c r="A179" s="1"/>
      <c r="B179" s="1"/>
      <c r="C179" s="1"/>
      <c r="D179" s="1"/>
      <c r="E179" s="1"/>
      <c r="F179" s="1"/>
      <c r="G179" s="1"/>
      <c r="H179" s="1"/>
      <c r="I179" s="1"/>
      <c r="J179" s="1"/>
      <c r="K179" s="1"/>
      <c r="L179" s="1"/>
      <c r="M179" s="1"/>
      <c r="N179" s="1"/>
      <c r="O179" s="1"/>
      <c r="P179" s="1"/>
      <c r="Q179" s="1"/>
      <c r="R179" s="1"/>
      <c r="S179" s="1"/>
      <c r="T179" s="1"/>
      <c r="U179" s="1"/>
      <c r="V179" s="1"/>
      <c r="W179" s="1"/>
      <c r="X179" s="1"/>
    </row>
    <row r="180" spans="1:24" s="3" customFormat="1" ht="10.8">
      <c r="A180" s="1"/>
      <c r="B180" s="1"/>
      <c r="C180" s="1"/>
      <c r="D180" s="1"/>
      <c r="E180" s="1"/>
      <c r="F180" s="1"/>
      <c r="G180" s="1"/>
      <c r="H180" s="1"/>
      <c r="I180" s="1"/>
      <c r="J180" s="1"/>
      <c r="K180" s="1"/>
      <c r="L180" s="1"/>
      <c r="M180" s="1"/>
      <c r="N180" s="1"/>
      <c r="O180" s="1"/>
      <c r="P180" s="1"/>
      <c r="Q180" s="1"/>
      <c r="R180" s="1"/>
      <c r="S180" s="1"/>
      <c r="T180" s="1"/>
      <c r="U180" s="1"/>
      <c r="V180" s="1"/>
      <c r="W180" s="1"/>
      <c r="X180" s="1"/>
    </row>
    <row r="181" spans="1:24" s="3" customFormat="1" ht="10.8">
      <c r="A181" s="1"/>
      <c r="B181" s="1"/>
      <c r="C181" s="1"/>
      <c r="D181" s="1"/>
      <c r="E181" s="1"/>
      <c r="F181" s="1"/>
      <c r="G181" s="1"/>
      <c r="H181" s="1"/>
      <c r="I181" s="1"/>
      <c r="J181" s="1"/>
      <c r="K181" s="1"/>
      <c r="L181" s="1"/>
      <c r="M181" s="1"/>
      <c r="N181" s="1"/>
      <c r="O181" s="1"/>
      <c r="P181" s="1"/>
      <c r="Q181" s="1"/>
      <c r="R181" s="1"/>
      <c r="S181" s="1"/>
      <c r="T181" s="1"/>
      <c r="U181" s="1"/>
      <c r="V181" s="1"/>
      <c r="W181" s="1"/>
      <c r="X181" s="1"/>
    </row>
    <row r="182" spans="1:24" s="3" customFormat="1" ht="10.8">
      <c r="A182" s="1"/>
      <c r="B182" s="1"/>
      <c r="C182" s="1"/>
      <c r="D182" s="1"/>
      <c r="E182" s="1"/>
      <c r="F182" s="1"/>
      <c r="G182" s="1"/>
      <c r="H182" s="1"/>
      <c r="I182" s="1"/>
      <c r="J182" s="1"/>
      <c r="K182" s="1"/>
      <c r="L182" s="1"/>
      <c r="M182" s="1"/>
      <c r="N182" s="1"/>
      <c r="O182" s="1"/>
      <c r="P182" s="1"/>
      <c r="Q182" s="1"/>
      <c r="R182" s="1"/>
      <c r="S182" s="1"/>
      <c r="T182" s="1"/>
      <c r="U182" s="1"/>
      <c r="V182" s="1"/>
      <c r="W182" s="1"/>
      <c r="X182" s="1"/>
    </row>
    <row r="183" spans="1:24" s="3" customFormat="1" ht="10.8">
      <c r="A183" s="1"/>
      <c r="B183" s="1"/>
      <c r="C183" s="1"/>
      <c r="D183" s="1"/>
      <c r="E183" s="1"/>
      <c r="F183" s="1"/>
      <c r="G183" s="1"/>
      <c r="H183" s="1"/>
      <c r="I183" s="1"/>
      <c r="J183" s="1"/>
      <c r="K183" s="1"/>
      <c r="L183" s="1"/>
      <c r="M183" s="1"/>
      <c r="N183" s="1"/>
      <c r="O183" s="1"/>
      <c r="P183" s="1"/>
      <c r="Q183" s="1"/>
      <c r="R183" s="1"/>
      <c r="S183" s="1"/>
      <c r="T183" s="1"/>
      <c r="U183" s="1"/>
      <c r="V183" s="1"/>
      <c r="W183" s="1"/>
      <c r="X183" s="1"/>
    </row>
    <row r="184" spans="1:24" s="3" customFormat="1" ht="10.8">
      <c r="A184" s="1"/>
      <c r="B184" s="1"/>
      <c r="C184" s="1"/>
      <c r="D184" s="1"/>
      <c r="E184" s="1"/>
      <c r="F184" s="1"/>
      <c r="G184" s="1"/>
      <c r="H184" s="1"/>
      <c r="I184" s="1"/>
      <c r="J184" s="1"/>
      <c r="K184" s="1"/>
      <c r="L184" s="1"/>
      <c r="M184" s="1"/>
      <c r="N184" s="1"/>
      <c r="O184" s="1"/>
      <c r="P184" s="1"/>
      <c r="Q184" s="1"/>
      <c r="R184" s="1"/>
      <c r="S184" s="1"/>
      <c r="T184" s="1"/>
      <c r="U184" s="1"/>
      <c r="V184" s="1"/>
      <c r="W184" s="1"/>
      <c r="X184" s="1"/>
    </row>
    <row r="185" spans="1:24" s="3" customFormat="1" ht="10.8">
      <c r="A185" s="1"/>
      <c r="B185" s="1"/>
      <c r="C185" s="1"/>
      <c r="D185" s="1"/>
      <c r="E185" s="1"/>
      <c r="F185" s="1"/>
      <c r="G185" s="1"/>
      <c r="H185" s="1"/>
      <c r="I185" s="1"/>
      <c r="J185" s="1"/>
      <c r="K185" s="1"/>
      <c r="L185" s="1"/>
      <c r="M185" s="1"/>
      <c r="N185" s="1"/>
      <c r="O185" s="1"/>
      <c r="P185" s="1"/>
      <c r="Q185" s="1"/>
      <c r="R185" s="1"/>
      <c r="S185" s="1"/>
      <c r="T185" s="1"/>
      <c r="U185" s="1"/>
      <c r="V185" s="1"/>
      <c r="W185" s="1"/>
      <c r="X185" s="1"/>
    </row>
    <row r="186" spans="1:24" s="3" customFormat="1" ht="10.8">
      <c r="A186" s="1"/>
      <c r="B186" s="1"/>
      <c r="C186" s="1"/>
      <c r="D186" s="1"/>
      <c r="E186" s="1"/>
      <c r="F186" s="1"/>
      <c r="G186" s="1"/>
      <c r="H186" s="1"/>
      <c r="I186" s="1"/>
      <c r="J186" s="1"/>
      <c r="K186" s="1"/>
      <c r="L186" s="1"/>
      <c r="M186" s="1"/>
      <c r="N186" s="1"/>
      <c r="O186" s="1"/>
      <c r="P186" s="1"/>
      <c r="Q186" s="1"/>
      <c r="R186" s="1"/>
      <c r="S186" s="1"/>
      <c r="T186" s="1"/>
      <c r="U186" s="1"/>
      <c r="V186" s="1"/>
      <c r="W186" s="1"/>
      <c r="X186" s="1"/>
    </row>
    <row r="187" spans="1:24" s="3" customFormat="1" ht="10.8">
      <c r="A187" s="1"/>
      <c r="B187" s="1"/>
      <c r="C187" s="1"/>
      <c r="D187" s="1"/>
      <c r="E187" s="1"/>
      <c r="F187" s="1"/>
      <c r="G187" s="1"/>
      <c r="H187" s="1"/>
      <c r="I187" s="1"/>
      <c r="J187" s="1"/>
      <c r="K187" s="1"/>
      <c r="L187" s="1"/>
      <c r="M187" s="1"/>
      <c r="N187" s="1"/>
      <c r="O187" s="1"/>
      <c r="P187" s="1"/>
      <c r="Q187" s="1"/>
      <c r="R187" s="1"/>
      <c r="S187" s="1"/>
      <c r="T187" s="1"/>
      <c r="U187" s="1"/>
      <c r="V187" s="1"/>
      <c r="W187" s="1"/>
      <c r="X187" s="1"/>
    </row>
    <row r="188" spans="1:24" s="3" customFormat="1" ht="10.8">
      <c r="A188" s="1"/>
      <c r="B188" s="1"/>
      <c r="C188" s="1"/>
      <c r="D188" s="1"/>
      <c r="E188" s="1"/>
      <c r="F188" s="1"/>
      <c r="G188" s="1"/>
      <c r="H188" s="1"/>
      <c r="I188" s="1"/>
      <c r="J188" s="1"/>
      <c r="K188" s="1"/>
      <c r="L188" s="1"/>
      <c r="M188" s="1"/>
      <c r="N188" s="1"/>
      <c r="O188" s="1"/>
      <c r="P188" s="1"/>
      <c r="Q188" s="1"/>
      <c r="R188" s="1"/>
      <c r="S188" s="1"/>
      <c r="T188" s="1"/>
      <c r="U188" s="1"/>
      <c r="V188" s="1"/>
      <c r="W188" s="1"/>
      <c r="X188" s="1"/>
    </row>
    <row r="189" spans="1:24" s="3" customFormat="1" ht="10.8">
      <c r="A189" s="1"/>
      <c r="B189" s="1"/>
      <c r="C189" s="1"/>
      <c r="D189" s="1"/>
      <c r="E189" s="1"/>
      <c r="F189" s="1"/>
      <c r="G189" s="1"/>
      <c r="H189" s="1"/>
      <c r="I189" s="1"/>
      <c r="J189" s="1"/>
      <c r="K189" s="1"/>
      <c r="L189" s="1"/>
      <c r="M189" s="1"/>
      <c r="N189" s="1"/>
      <c r="O189" s="1"/>
      <c r="P189" s="1"/>
      <c r="Q189" s="1"/>
      <c r="R189" s="1"/>
      <c r="S189" s="1"/>
      <c r="T189" s="1"/>
      <c r="U189" s="1"/>
      <c r="V189" s="1"/>
      <c r="W189" s="1"/>
      <c r="X189" s="1"/>
    </row>
    <row r="190" spans="1:24" s="3" customFormat="1" ht="10.8">
      <c r="A190" s="1"/>
      <c r="B190" s="1"/>
      <c r="C190" s="1"/>
      <c r="D190" s="1"/>
      <c r="E190" s="1"/>
      <c r="F190" s="1"/>
      <c r="G190" s="1"/>
      <c r="H190" s="1"/>
      <c r="I190" s="1"/>
      <c r="J190" s="1"/>
      <c r="K190" s="1"/>
      <c r="L190" s="1"/>
      <c r="M190" s="1"/>
      <c r="N190" s="1"/>
      <c r="O190" s="1"/>
      <c r="P190" s="1"/>
      <c r="Q190" s="1"/>
      <c r="R190" s="1"/>
      <c r="S190" s="1"/>
      <c r="T190" s="1"/>
      <c r="U190" s="1"/>
      <c r="V190" s="1"/>
      <c r="W190" s="1"/>
      <c r="X190" s="1"/>
    </row>
    <row r="191" spans="1:24" s="3" customFormat="1" ht="10.8">
      <c r="A191" s="1"/>
      <c r="B191" s="1"/>
      <c r="C191" s="1"/>
      <c r="D191" s="1"/>
      <c r="E191" s="1"/>
      <c r="F191" s="1"/>
      <c r="G191" s="1"/>
      <c r="H191" s="1"/>
      <c r="I191" s="1"/>
      <c r="J191" s="1"/>
      <c r="K191" s="1"/>
      <c r="L191" s="1"/>
      <c r="M191" s="1"/>
      <c r="N191" s="1"/>
      <c r="O191" s="1"/>
      <c r="P191" s="1"/>
      <c r="Q191" s="1"/>
      <c r="R191" s="1"/>
      <c r="S191" s="1"/>
      <c r="T191" s="1"/>
      <c r="U191" s="1"/>
      <c r="V191" s="1"/>
      <c r="W191" s="1"/>
      <c r="X191" s="1"/>
    </row>
    <row r="192" spans="1:24" s="3" customFormat="1" ht="10.8">
      <c r="A192" s="1"/>
      <c r="B192" s="1"/>
      <c r="C192" s="1"/>
      <c r="D192" s="1"/>
      <c r="E192" s="1"/>
      <c r="F192" s="1"/>
      <c r="G192" s="1"/>
      <c r="H192" s="1"/>
      <c r="I192" s="1"/>
      <c r="J192" s="1"/>
      <c r="K192" s="1"/>
      <c r="L192" s="1"/>
      <c r="M192" s="1"/>
      <c r="N192" s="1"/>
      <c r="O192" s="1"/>
      <c r="P192" s="1"/>
      <c r="Q192" s="1"/>
      <c r="R192" s="1"/>
      <c r="S192" s="1"/>
      <c r="T192" s="1"/>
      <c r="U192" s="1"/>
      <c r="V192" s="1"/>
      <c r="W192" s="1"/>
      <c r="X192" s="1"/>
    </row>
    <row r="193" spans="1:24" s="3" customFormat="1" ht="10.8">
      <c r="A193" s="1"/>
      <c r="B193" s="1"/>
      <c r="C193" s="1"/>
      <c r="D193" s="1"/>
      <c r="E193" s="1"/>
      <c r="F193" s="1"/>
      <c r="G193" s="1"/>
      <c r="H193" s="1"/>
      <c r="I193" s="1"/>
      <c r="J193" s="1"/>
      <c r="K193" s="1"/>
      <c r="L193" s="1"/>
      <c r="M193" s="1"/>
      <c r="N193" s="1"/>
      <c r="O193" s="1"/>
      <c r="P193" s="1"/>
      <c r="Q193" s="1"/>
      <c r="R193" s="1"/>
      <c r="S193" s="1"/>
      <c r="T193" s="1"/>
      <c r="U193" s="1"/>
      <c r="V193" s="1"/>
      <c r="W193" s="1"/>
      <c r="X193" s="1"/>
    </row>
    <row r="194" spans="1:24" s="3" customFormat="1" ht="10.8">
      <c r="A194" s="1"/>
      <c r="B194" s="1"/>
      <c r="C194" s="1"/>
      <c r="D194" s="1"/>
      <c r="E194" s="1"/>
      <c r="F194" s="1"/>
      <c r="G194" s="1"/>
      <c r="H194" s="1"/>
      <c r="I194" s="1"/>
      <c r="J194" s="1"/>
      <c r="K194" s="1"/>
      <c r="L194" s="1"/>
      <c r="M194" s="1"/>
      <c r="N194" s="1"/>
      <c r="O194" s="1"/>
      <c r="P194" s="1"/>
      <c r="Q194" s="1"/>
      <c r="R194" s="1"/>
      <c r="S194" s="1"/>
      <c r="T194" s="1"/>
      <c r="U194" s="1"/>
      <c r="V194" s="1"/>
      <c r="W194" s="1"/>
      <c r="X194" s="1"/>
    </row>
    <row r="195" spans="1:24" s="3" customFormat="1" ht="10.8">
      <c r="A195" s="1"/>
      <c r="B195" s="1"/>
      <c r="C195" s="1"/>
      <c r="D195" s="1"/>
      <c r="E195" s="1"/>
      <c r="F195" s="1"/>
      <c r="G195" s="1"/>
      <c r="H195" s="1"/>
      <c r="I195" s="1"/>
      <c r="J195" s="1"/>
      <c r="K195" s="1"/>
      <c r="L195" s="1"/>
      <c r="M195" s="1"/>
      <c r="N195" s="1"/>
      <c r="O195" s="1"/>
      <c r="P195" s="1"/>
      <c r="Q195" s="1"/>
      <c r="R195" s="1"/>
      <c r="S195" s="1"/>
      <c r="T195" s="1"/>
      <c r="U195" s="1"/>
      <c r="V195" s="1"/>
      <c r="W195" s="1"/>
      <c r="X195" s="1"/>
    </row>
    <row r="196" spans="1:24" s="3" customFormat="1" ht="10.8">
      <c r="A196" s="1"/>
      <c r="B196" s="1"/>
      <c r="C196" s="1"/>
      <c r="D196" s="1"/>
      <c r="E196" s="1"/>
      <c r="F196" s="1"/>
      <c r="G196" s="1"/>
      <c r="H196" s="1"/>
      <c r="I196" s="1"/>
      <c r="J196" s="1"/>
      <c r="K196" s="1"/>
      <c r="L196" s="1"/>
      <c r="M196" s="1"/>
      <c r="N196" s="1"/>
      <c r="O196" s="1"/>
      <c r="P196" s="1"/>
      <c r="Q196" s="1"/>
      <c r="R196" s="1"/>
      <c r="S196" s="1"/>
      <c r="T196" s="1"/>
      <c r="U196" s="1"/>
      <c r="V196" s="1"/>
      <c r="W196" s="1"/>
      <c r="X196" s="1"/>
    </row>
    <row r="197" spans="1:24" s="3" customFormat="1" ht="10.8">
      <c r="A197" s="1"/>
      <c r="B197" s="1"/>
      <c r="C197" s="1"/>
      <c r="D197" s="1"/>
      <c r="E197" s="1"/>
      <c r="F197" s="1"/>
      <c r="G197" s="1"/>
      <c r="H197" s="1"/>
      <c r="I197" s="1"/>
      <c r="J197" s="1"/>
      <c r="K197" s="1"/>
      <c r="L197" s="1"/>
      <c r="M197" s="1"/>
      <c r="N197" s="1"/>
      <c r="O197" s="1"/>
      <c r="P197" s="1"/>
      <c r="Q197" s="1"/>
      <c r="R197" s="1"/>
      <c r="S197" s="1"/>
      <c r="T197" s="1"/>
      <c r="U197" s="1"/>
      <c r="V197" s="1"/>
      <c r="W197" s="1"/>
      <c r="X197" s="1"/>
    </row>
    <row r="198" spans="1:24" s="3" customFormat="1" ht="10.8">
      <c r="A198" s="1"/>
      <c r="B198" s="1"/>
      <c r="C198" s="1"/>
      <c r="D198" s="1"/>
      <c r="E198" s="1"/>
      <c r="F198" s="1"/>
      <c r="G198" s="1"/>
      <c r="H198" s="1"/>
      <c r="I198" s="1"/>
      <c r="J198" s="1"/>
      <c r="K198" s="1"/>
      <c r="L198" s="1"/>
      <c r="M198" s="1"/>
      <c r="N198" s="1"/>
      <c r="O198" s="1"/>
      <c r="P198" s="1"/>
      <c r="Q198" s="1"/>
      <c r="R198" s="1"/>
      <c r="S198" s="1"/>
      <c r="T198" s="1"/>
      <c r="U198" s="1"/>
      <c r="V198" s="1"/>
      <c r="W198" s="1"/>
      <c r="X198" s="1"/>
    </row>
    <row r="199" spans="1:24" s="3" customFormat="1" ht="10.8">
      <c r="A199" s="1"/>
      <c r="B199" s="1"/>
      <c r="C199" s="1"/>
      <c r="D199" s="1"/>
      <c r="E199" s="1"/>
      <c r="F199" s="1"/>
      <c r="G199" s="1"/>
      <c r="H199" s="1"/>
      <c r="I199" s="1"/>
      <c r="J199" s="1"/>
      <c r="K199" s="1"/>
      <c r="L199" s="1"/>
      <c r="M199" s="1"/>
      <c r="N199" s="1"/>
      <c r="O199" s="1"/>
      <c r="P199" s="1"/>
      <c r="Q199" s="1"/>
      <c r="R199" s="1"/>
      <c r="S199" s="1"/>
      <c r="T199" s="1"/>
      <c r="U199" s="1"/>
      <c r="V199" s="1"/>
      <c r="W199" s="1"/>
      <c r="X199" s="1"/>
    </row>
    <row r="200" spans="1:24" s="3" customFormat="1" ht="10.8">
      <c r="A200" s="1"/>
      <c r="B200" s="1"/>
      <c r="C200" s="1"/>
      <c r="D200" s="1"/>
      <c r="E200" s="1"/>
      <c r="F200" s="1"/>
      <c r="G200" s="1"/>
      <c r="H200" s="1"/>
      <c r="I200" s="1"/>
      <c r="J200" s="1"/>
      <c r="K200" s="1"/>
      <c r="L200" s="1"/>
      <c r="M200" s="1"/>
      <c r="N200" s="1"/>
      <c r="O200" s="1"/>
      <c r="P200" s="1"/>
      <c r="Q200" s="1"/>
      <c r="R200" s="1"/>
      <c r="S200" s="1"/>
      <c r="T200" s="1"/>
      <c r="U200" s="1"/>
      <c r="V200" s="1"/>
      <c r="W200" s="1"/>
      <c r="X200" s="1"/>
    </row>
    <row r="201" spans="1:24" s="3" customFormat="1" ht="10.8">
      <c r="A201" s="1"/>
      <c r="B201" s="1"/>
      <c r="C201" s="1"/>
      <c r="D201" s="1"/>
      <c r="E201" s="1"/>
      <c r="F201" s="1"/>
      <c r="G201" s="1"/>
      <c r="H201" s="1"/>
      <c r="I201" s="1"/>
      <c r="J201" s="1"/>
      <c r="K201" s="1"/>
      <c r="L201" s="1"/>
      <c r="M201" s="1"/>
      <c r="N201" s="1"/>
      <c r="O201" s="1"/>
      <c r="P201" s="1"/>
      <c r="Q201" s="1"/>
      <c r="R201" s="1"/>
      <c r="S201" s="1"/>
      <c r="T201" s="1"/>
      <c r="U201" s="1"/>
      <c r="V201" s="1"/>
      <c r="W201" s="1"/>
      <c r="X201" s="1"/>
    </row>
    <row r="202" spans="1:24" s="3" customFormat="1" ht="10.8">
      <c r="A202" s="1"/>
      <c r="B202" s="1"/>
      <c r="C202" s="1"/>
      <c r="D202" s="1"/>
      <c r="E202" s="1"/>
      <c r="F202" s="1"/>
      <c r="G202" s="1"/>
      <c r="H202" s="1"/>
      <c r="I202" s="1"/>
      <c r="J202" s="1"/>
      <c r="K202" s="1"/>
      <c r="L202" s="1"/>
      <c r="M202" s="1"/>
      <c r="N202" s="1"/>
      <c r="O202" s="1"/>
      <c r="P202" s="1"/>
      <c r="Q202" s="1"/>
      <c r="R202" s="1"/>
      <c r="S202" s="1"/>
      <c r="T202" s="1"/>
      <c r="U202" s="1"/>
      <c r="V202" s="1"/>
      <c r="W202" s="1"/>
      <c r="X202" s="1"/>
    </row>
    <row r="203" spans="1:24" s="3" customFormat="1" ht="10.8">
      <c r="A203" s="1"/>
      <c r="B203" s="1"/>
      <c r="C203" s="1"/>
      <c r="D203" s="1"/>
      <c r="E203" s="1"/>
      <c r="F203" s="1"/>
      <c r="G203" s="1"/>
      <c r="H203" s="1"/>
      <c r="I203" s="1"/>
      <c r="J203" s="1"/>
      <c r="K203" s="1"/>
      <c r="L203" s="1"/>
      <c r="M203" s="1"/>
      <c r="N203" s="1"/>
      <c r="O203" s="1"/>
      <c r="P203" s="1"/>
      <c r="Q203" s="1"/>
      <c r="R203" s="1"/>
      <c r="S203" s="1"/>
      <c r="T203" s="1"/>
      <c r="U203" s="1"/>
      <c r="V203" s="1"/>
      <c r="W203" s="1"/>
      <c r="X203" s="1"/>
    </row>
    <row r="204" spans="1:24" s="3" customFormat="1" ht="10.8">
      <c r="A204" s="1"/>
      <c r="B204" s="1"/>
      <c r="C204" s="1"/>
      <c r="D204" s="1"/>
      <c r="E204" s="1"/>
      <c r="F204" s="1"/>
      <c r="G204" s="1"/>
      <c r="H204" s="1"/>
      <c r="I204" s="1"/>
      <c r="J204" s="1"/>
      <c r="K204" s="1"/>
      <c r="L204" s="1"/>
      <c r="M204" s="1"/>
      <c r="N204" s="1"/>
      <c r="O204" s="1"/>
      <c r="P204" s="1"/>
      <c r="Q204" s="1"/>
      <c r="R204" s="1"/>
      <c r="S204" s="1"/>
      <c r="T204" s="1"/>
      <c r="U204" s="1"/>
      <c r="V204" s="1"/>
      <c r="W204" s="1"/>
      <c r="X204" s="1"/>
    </row>
    <row r="205" spans="1:24" s="3" customFormat="1" ht="10.8">
      <c r="A205" s="1"/>
      <c r="B205" s="1"/>
      <c r="C205" s="1"/>
      <c r="D205" s="1"/>
      <c r="E205" s="1"/>
      <c r="F205" s="1"/>
      <c r="G205" s="1"/>
      <c r="H205" s="1"/>
      <c r="I205" s="1"/>
      <c r="J205" s="1"/>
      <c r="K205" s="1"/>
      <c r="L205" s="1"/>
      <c r="M205" s="1"/>
      <c r="N205" s="1"/>
      <c r="O205" s="1"/>
      <c r="P205" s="1"/>
      <c r="Q205" s="1"/>
      <c r="R205" s="1"/>
      <c r="S205" s="1"/>
      <c r="T205" s="1"/>
      <c r="U205" s="1"/>
      <c r="V205" s="1"/>
      <c r="W205" s="1"/>
      <c r="X205" s="1"/>
    </row>
    <row r="206" spans="1:24" s="3" customFormat="1" ht="10.8">
      <c r="A206" s="1"/>
      <c r="B206" s="1"/>
      <c r="C206" s="1"/>
      <c r="D206" s="1"/>
      <c r="E206" s="1"/>
      <c r="F206" s="1"/>
      <c r="G206" s="1"/>
      <c r="H206" s="1"/>
      <c r="I206" s="1"/>
      <c r="J206" s="1"/>
      <c r="K206" s="1"/>
      <c r="L206" s="1"/>
      <c r="M206" s="1"/>
      <c r="N206" s="1"/>
      <c r="O206" s="1"/>
      <c r="P206" s="1"/>
      <c r="Q206" s="1"/>
      <c r="R206" s="1"/>
      <c r="S206" s="1"/>
      <c r="T206" s="1"/>
      <c r="U206" s="1"/>
      <c r="V206" s="1"/>
      <c r="W206" s="1"/>
      <c r="X206" s="1"/>
    </row>
    <row r="207" spans="1:24" s="3" customFormat="1" ht="10.8">
      <c r="A207" s="1"/>
      <c r="B207" s="1"/>
      <c r="C207" s="1"/>
      <c r="D207" s="1"/>
      <c r="E207" s="1"/>
      <c r="F207" s="1"/>
      <c r="G207" s="1"/>
      <c r="H207" s="1"/>
      <c r="I207" s="1"/>
      <c r="J207" s="1"/>
      <c r="K207" s="1"/>
      <c r="L207" s="1"/>
      <c r="M207" s="1"/>
      <c r="N207" s="1"/>
      <c r="O207" s="1"/>
      <c r="P207" s="1"/>
      <c r="Q207" s="1"/>
      <c r="R207" s="1"/>
      <c r="S207" s="1"/>
      <c r="T207" s="1"/>
      <c r="U207" s="1"/>
      <c r="V207" s="1"/>
      <c r="W207" s="1"/>
      <c r="X207" s="1"/>
    </row>
    <row r="208" spans="1:24" s="3" customFormat="1" ht="10.8">
      <c r="A208" s="1"/>
      <c r="B208" s="1"/>
      <c r="C208" s="1"/>
      <c r="D208" s="1"/>
      <c r="E208" s="1"/>
      <c r="F208" s="1"/>
      <c r="G208" s="1"/>
      <c r="H208" s="1"/>
      <c r="I208" s="1"/>
      <c r="J208" s="1"/>
      <c r="K208" s="1"/>
      <c r="L208" s="1"/>
      <c r="M208" s="1"/>
      <c r="N208" s="1"/>
      <c r="O208" s="1"/>
      <c r="P208" s="1"/>
      <c r="Q208" s="1"/>
      <c r="R208" s="1"/>
      <c r="S208" s="1"/>
      <c r="T208" s="1"/>
      <c r="U208" s="1"/>
      <c r="V208" s="1"/>
      <c r="W208" s="1"/>
      <c r="X208" s="1"/>
    </row>
    <row r="209" spans="1:24" s="3" customFormat="1" ht="10.8">
      <c r="A209" s="1"/>
      <c r="B209" s="1"/>
      <c r="C209" s="1"/>
      <c r="D209" s="1"/>
      <c r="E209" s="1"/>
      <c r="F209" s="1"/>
      <c r="G209" s="1"/>
      <c r="H209" s="1"/>
      <c r="I209" s="1"/>
      <c r="J209" s="1"/>
      <c r="K209" s="1"/>
      <c r="L209" s="1"/>
      <c r="M209" s="1"/>
      <c r="N209" s="1"/>
      <c r="O209" s="1"/>
      <c r="P209" s="1"/>
      <c r="Q209" s="1"/>
      <c r="R209" s="1"/>
      <c r="S209" s="1"/>
      <c r="T209" s="1"/>
      <c r="U209" s="1"/>
      <c r="V209" s="1"/>
      <c r="W209" s="1"/>
      <c r="X209" s="1"/>
    </row>
    <row r="210" spans="1:24" s="3" customFormat="1" ht="10.8">
      <c r="A210" s="1"/>
      <c r="B210" s="1"/>
      <c r="C210" s="1"/>
      <c r="D210" s="1"/>
      <c r="E210" s="1"/>
      <c r="F210" s="1"/>
      <c r="G210" s="1"/>
      <c r="H210" s="1"/>
      <c r="I210" s="1"/>
      <c r="J210" s="1"/>
      <c r="K210" s="1"/>
      <c r="L210" s="1"/>
      <c r="M210" s="1"/>
      <c r="N210" s="1"/>
      <c r="O210" s="1"/>
      <c r="P210" s="1"/>
      <c r="Q210" s="1"/>
      <c r="R210" s="1"/>
      <c r="S210" s="1"/>
      <c r="T210" s="1"/>
      <c r="U210" s="1"/>
      <c r="V210" s="1"/>
      <c r="W210" s="1"/>
      <c r="X210" s="1"/>
    </row>
    <row r="211" spans="1:24" s="3" customFormat="1" ht="10.8">
      <c r="A211" s="1"/>
      <c r="B211" s="1"/>
      <c r="C211" s="1"/>
      <c r="D211" s="1"/>
      <c r="E211" s="1"/>
      <c r="F211" s="1"/>
      <c r="G211" s="1"/>
      <c r="H211" s="1"/>
      <c r="I211" s="1"/>
      <c r="J211" s="1"/>
      <c r="K211" s="1"/>
      <c r="L211" s="1"/>
      <c r="M211" s="1"/>
      <c r="N211" s="1"/>
      <c r="O211" s="1"/>
      <c r="P211" s="1"/>
      <c r="Q211" s="1"/>
      <c r="R211" s="1"/>
      <c r="S211" s="1"/>
      <c r="T211" s="1"/>
      <c r="U211" s="1"/>
      <c r="V211" s="1"/>
      <c r="W211" s="1"/>
      <c r="X211" s="1"/>
    </row>
    <row r="212" spans="1:24" s="3" customFormat="1" ht="10.8">
      <c r="A212" s="1"/>
      <c r="B212" s="1"/>
      <c r="C212" s="1"/>
      <c r="D212" s="1"/>
      <c r="E212" s="1"/>
      <c r="F212" s="1"/>
      <c r="G212" s="1"/>
      <c r="H212" s="1"/>
      <c r="I212" s="1"/>
      <c r="J212" s="1"/>
      <c r="K212" s="1"/>
      <c r="L212" s="1"/>
      <c r="M212" s="1"/>
      <c r="N212" s="1"/>
      <c r="O212" s="1"/>
      <c r="P212" s="1"/>
      <c r="Q212" s="1"/>
      <c r="R212" s="1"/>
      <c r="S212" s="1"/>
      <c r="T212" s="1"/>
      <c r="U212" s="1"/>
      <c r="V212" s="1"/>
      <c r="W212" s="1"/>
      <c r="X212" s="1"/>
    </row>
    <row r="213" spans="1:24" s="3" customFormat="1" ht="10.8">
      <c r="A213" s="1"/>
      <c r="B213" s="1"/>
      <c r="C213" s="1"/>
      <c r="D213" s="1"/>
      <c r="E213" s="1"/>
      <c r="F213" s="1"/>
      <c r="G213" s="1"/>
      <c r="H213" s="1"/>
      <c r="I213" s="1"/>
      <c r="J213" s="1"/>
      <c r="K213" s="1"/>
      <c r="L213" s="1"/>
      <c r="M213" s="1"/>
      <c r="N213" s="1"/>
      <c r="O213" s="1"/>
      <c r="P213" s="1"/>
      <c r="Q213" s="1"/>
      <c r="R213" s="1"/>
      <c r="S213" s="1"/>
      <c r="T213" s="1"/>
      <c r="U213" s="1"/>
      <c r="V213" s="1"/>
      <c r="W213" s="1"/>
      <c r="X213" s="1"/>
    </row>
    <row r="214" spans="1:24" s="3" customFormat="1" ht="10.8">
      <c r="A214" s="1"/>
      <c r="B214" s="1"/>
      <c r="C214" s="1"/>
      <c r="D214" s="1"/>
      <c r="E214" s="1"/>
      <c r="F214" s="1"/>
      <c r="G214" s="1"/>
      <c r="H214" s="1"/>
      <c r="I214" s="1"/>
      <c r="J214" s="1"/>
      <c r="K214" s="1"/>
      <c r="L214" s="1"/>
      <c r="M214" s="1"/>
      <c r="N214" s="1"/>
      <c r="O214" s="1"/>
      <c r="P214" s="1"/>
      <c r="Q214" s="1"/>
      <c r="R214" s="1"/>
      <c r="S214" s="1"/>
      <c r="T214" s="1"/>
      <c r="U214" s="1"/>
      <c r="V214" s="1"/>
      <c r="W214" s="1"/>
      <c r="X214" s="1"/>
    </row>
    <row r="215" spans="1:24" s="3" customFormat="1" ht="10.8">
      <c r="A215" s="1"/>
      <c r="B215" s="1"/>
      <c r="C215" s="1"/>
      <c r="D215" s="1"/>
      <c r="E215" s="1"/>
      <c r="F215" s="1"/>
      <c r="G215" s="1"/>
      <c r="H215" s="1"/>
      <c r="I215" s="1"/>
      <c r="J215" s="1"/>
      <c r="K215" s="1"/>
      <c r="L215" s="1"/>
      <c r="M215" s="1"/>
      <c r="N215" s="1"/>
      <c r="O215" s="1"/>
      <c r="P215" s="1"/>
      <c r="Q215" s="1"/>
      <c r="R215" s="1"/>
      <c r="S215" s="1"/>
      <c r="T215" s="1"/>
      <c r="U215" s="1"/>
      <c r="V215" s="1"/>
      <c r="W215" s="1"/>
      <c r="X215" s="1"/>
    </row>
    <row r="216" spans="1:24" s="3" customFormat="1" ht="10.8">
      <c r="A216" s="1"/>
      <c r="B216" s="1"/>
      <c r="C216" s="1"/>
      <c r="D216" s="1"/>
      <c r="E216" s="1"/>
      <c r="F216" s="1"/>
      <c r="G216" s="1"/>
      <c r="H216" s="1"/>
      <c r="I216" s="1"/>
      <c r="J216" s="1"/>
      <c r="K216" s="1"/>
      <c r="L216" s="1"/>
      <c r="M216" s="1"/>
      <c r="N216" s="1"/>
      <c r="O216" s="1"/>
      <c r="P216" s="1"/>
      <c r="Q216" s="1"/>
      <c r="R216" s="1"/>
      <c r="S216" s="1"/>
      <c r="T216" s="1"/>
      <c r="U216" s="1"/>
      <c r="V216" s="1"/>
      <c r="W216" s="1"/>
      <c r="X216" s="1"/>
    </row>
    <row r="217" spans="1:24" s="3" customFormat="1" ht="10.8">
      <c r="A217" s="1"/>
      <c r="B217" s="1"/>
      <c r="C217" s="1"/>
      <c r="D217" s="1"/>
      <c r="E217" s="1"/>
      <c r="F217" s="1"/>
      <c r="G217" s="1"/>
      <c r="H217" s="1"/>
      <c r="I217" s="1"/>
      <c r="J217" s="1"/>
      <c r="K217" s="1"/>
      <c r="L217" s="1"/>
      <c r="M217" s="1"/>
      <c r="N217" s="1"/>
      <c r="O217" s="1"/>
      <c r="P217" s="1"/>
      <c r="Q217" s="1"/>
      <c r="R217" s="1"/>
      <c r="S217" s="1"/>
      <c r="T217" s="1"/>
      <c r="U217" s="1"/>
      <c r="V217" s="1"/>
      <c r="W217" s="1"/>
      <c r="X217" s="1"/>
    </row>
    <row r="218" spans="1:24" s="3" customFormat="1" ht="10.8">
      <c r="A218" s="1"/>
      <c r="B218" s="1"/>
      <c r="C218" s="1"/>
      <c r="D218" s="1"/>
      <c r="E218" s="1"/>
      <c r="F218" s="1"/>
      <c r="G218" s="1"/>
      <c r="H218" s="1"/>
      <c r="I218" s="1"/>
      <c r="J218" s="1"/>
      <c r="K218" s="1"/>
      <c r="L218" s="1"/>
      <c r="M218" s="1"/>
      <c r="N218" s="1"/>
      <c r="O218" s="1"/>
      <c r="P218" s="1"/>
      <c r="Q218" s="1"/>
      <c r="R218" s="1"/>
      <c r="S218" s="1"/>
      <c r="T218" s="1"/>
      <c r="U218" s="1"/>
      <c r="V218" s="1"/>
      <c r="W218" s="1"/>
      <c r="X218" s="1"/>
    </row>
    <row r="219" spans="1:24" s="3" customFormat="1" ht="10.8">
      <c r="A219" s="1"/>
      <c r="B219" s="1"/>
      <c r="C219" s="1"/>
      <c r="D219" s="1"/>
      <c r="E219" s="1"/>
      <c r="F219" s="1"/>
      <c r="G219" s="1"/>
      <c r="H219" s="1"/>
      <c r="I219" s="1"/>
      <c r="J219" s="1"/>
      <c r="K219" s="1"/>
      <c r="L219" s="1"/>
      <c r="M219" s="1"/>
      <c r="N219" s="1"/>
      <c r="O219" s="1"/>
      <c r="P219" s="1"/>
      <c r="Q219" s="1"/>
      <c r="R219" s="1"/>
      <c r="S219" s="1"/>
      <c r="T219" s="1"/>
      <c r="U219" s="1"/>
      <c r="V219" s="1"/>
      <c r="W219" s="1"/>
      <c r="X219" s="1"/>
    </row>
    <row r="220" spans="1:24" s="3" customFormat="1" ht="10.8">
      <c r="A220" s="1"/>
      <c r="B220" s="1"/>
      <c r="C220" s="1"/>
      <c r="D220" s="1"/>
      <c r="E220" s="1"/>
      <c r="F220" s="1"/>
      <c r="G220" s="1"/>
      <c r="H220" s="1"/>
      <c r="I220" s="1"/>
      <c r="J220" s="1"/>
      <c r="K220" s="1"/>
      <c r="L220" s="1"/>
      <c r="M220" s="1"/>
      <c r="N220" s="1"/>
      <c r="O220" s="1"/>
      <c r="P220" s="1"/>
      <c r="Q220" s="1"/>
      <c r="R220" s="1"/>
      <c r="S220" s="1"/>
      <c r="T220" s="1"/>
      <c r="U220" s="1"/>
      <c r="V220" s="1"/>
      <c r="W220" s="1"/>
      <c r="X220" s="1"/>
    </row>
    <row r="221" spans="1:24" s="3" customFormat="1" ht="10.8">
      <c r="A221" s="1"/>
      <c r="B221" s="1"/>
      <c r="C221" s="1"/>
      <c r="D221" s="1"/>
      <c r="E221" s="1"/>
      <c r="F221" s="1"/>
      <c r="G221" s="1"/>
      <c r="H221" s="1"/>
      <c r="I221" s="1"/>
      <c r="J221" s="1"/>
      <c r="K221" s="1"/>
      <c r="L221" s="1"/>
      <c r="M221" s="1"/>
      <c r="N221" s="1"/>
      <c r="O221" s="1"/>
      <c r="P221" s="1"/>
      <c r="Q221" s="1"/>
      <c r="R221" s="1"/>
      <c r="S221" s="1"/>
      <c r="T221" s="1"/>
      <c r="U221" s="1"/>
      <c r="V221" s="1"/>
      <c r="W221" s="1"/>
      <c r="X221" s="1"/>
    </row>
    <row r="222" spans="1:24" s="3" customFormat="1" ht="10.8">
      <c r="A222" s="1"/>
      <c r="B222" s="1"/>
      <c r="C222" s="1"/>
      <c r="D222" s="1"/>
      <c r="E222" s="1"/>
      <c r="F222" s="1"/>
      <c r="G222" s="1"/>
      <c r="H222" s="1"/>
      <c r="I222" s="1"/>
      <c r="J222" s="1"/>
      <c r="K222" s="1"/>
      <c r="L222" s="1"/>
      <c r="M222" s="1"/>
      <c r="N222" s="1"/>
      <c r="O222" s="1"/>
      <c r="P222" s="1"/>
      <c r="Q222" s="1"/>
      <c r="R222" s="1"/>
      <c r="S222" s="1"/>
      <c r="T222" s="1"/>
      <c r="U222" s="1"/>
      <c r="V222" s="1"/>
      <c r="W222" s="1"/>
      <c r="X222" s="1"/>
    </row>
    <row r="223" spans="1:24" s="3" customFormat="1" ht="10.8">
      <c r="A223" s="1"/>
      <c r="B223" s="1"/>
      <c r="C223" s="1"/>
      <c r="D223" s="1"/>
      <c r="E223" s="1"/>
      <c r="F223" s="1"/>
      <c r="G223" s="1"/>
      <c r="H223" s="1"/>
      <c r="I223" s="1"/>
      <c r="J223" s="1"/>
      <c r="K223" s="1"/>
      <c r="L223" s="1"/>
      <c r="M223" s="1"/>
      <c r="N223" s="1"/>
      <c r="O223" s="1"/>
      <c r="P223" s="1"/>
      <c r="Q223" s="1"/>
      <c r="R223" s="1"/>
      <c r="S223" s="1"/>
      <c r="T223" s="1"/>
      <c r="U223" s="1"/>
      <c r="V223" s="1"/>
      <c r="W223" s="1"/>
      <c r="X223" s="1"/>
    </row>
    <row r="224" spans="1:24" s="3" customFormat="1" ht="10.8">
      <c r="A224" s="1"/>
      <c r="B224" s="1"/>
      <c r="C224" s="1"/>
      <c r="D224" s="1"/>
      <c r="E224" s="1"/>
      <c r="F224" s="1"/>
      <c r="G224" s="1"/>
      <c r="H224" s="1"/>
      <c r="I224" s="1"/>
      <c r="J224" s="1"/>
      <c r="K224" s="1"/>
      <c r="L224" s="1"/>
      <c r="M224" s="1"/>
      <c r="N224" s="1"/>
      <c r="O224" s="1"/>
      <c r="P224" s="1"/>
      <c r="Q224" s="1"/>
      <c r="R224" s="1"/>
      <c r="S224" s="1"/>
      <c r="T224" s="1"/>
      <c r="U224" s="1"/>
      <c r="V224" s="1"/>
      <c r="W224" s="1"/>
      <c r="X224" s="1"/>
    </row>
    <row r="225" spans="1:24" s="3" customFormat="1" ht="10.8">
      <c r="A225" s="1"/>
      <c r="B225" s="1"/>
      <c r="C225" s="1"/>
      <c r="D225" s="1"/>
      <c r="E225" s="1"/>
      <c r="F225" s="1"/>
      <c r="G225" s="1"/>
      <c r="H225" s="1"/>
      <c r="I225" s="1"/>
      <c r="J225" s="1"/>
      <c r="K225" s="1"/>
      <c r="L225" s="1"/>
      <c r="M225" s="1"/>
      <c r="N225" s="1"/>
      <c r="O225" s="1"/>
      <c r="P225" s="1"/>
      <c r="Q225" s="1"/>
      <c r="R225" s="1"/>
      <c r="S225" s="1"/>
      <c r="T225" s="1"/>
      <c r="U225" s="1"/>
      <c r="V225" s="1"/>
      <c r="W225" s="1"/>
      <c r="X225" s="1"/>
    </row>
  </sheetData>
  <mergeCells count="85">
    <mergeCell ref="U36:W36"/>
    <mergeCell ref="K34:M34"/>
    <mergeCell ref="P36:R36"/>
    <mergeCell ref="P30:R30"/>
    <mergeCell ref="U32:W32"/>
    <mergeCell ref="P32:R32"/>
    <mergeCell ref="P31:R31"/>
    <mergeCell ref="U33:W33"/>
    <mergeCell ref="U35:W35"/>
    <mergeCell ref="K31:M31"/>
    <mergeCell ref="K33:M33"/>
    <mergeCell ref="P33:R33"/>
    <mergeCell ref="K30:M30"/>
    <mergeCell ref="K32:M32"/>
    <mergeCell ref="U30:W30"/>
    <mergeCell ref="B60:C60"/>
    <mergeCell ref="I62:K62"/>
    <mergeCell ref="I60:K60"/>
    <mergeCell ref="T68:V68"/>
    <mergeCell ref="T70:V70"/>
    <mergeCell ref="A69:I69"/>
    <mergeCell ref="B62:C62"/>
    <mergeCell ref="U60:X60"/>
    <mergeCell ref="K70:R70"/>
    <mergeCell ref="K66:R66"/>
    <mergeCell ref="K68:R68"/>
    <mergeCell ref="A64:X64"/>
    <mergeCell ref="T66:V66"/>
    <mergeCell ref="U62:X62"/>
    <mergeCell ref="M60:P60"/>
    <mergeCell ref="M62:P62"/>
    <mergeCell ref="U4:X4"/>
    <mergeCell ref="U34:W34"/>
    <mergeCell ref="W7:X7"/>
    <mergeCell ref="W9:X9"/>
    <mergeCell ref="U31:W31"/>
    <mergeCell ref="B13:W13"/>
    <mergeCell ref="L14:P14"/>
    <mergeCell ref="O22:U22"/>
    <mergeCell ref="K22:L22"/>
    <mergeCell ref="Q14:X14"/>
    <mergeCell ref="F32:H32"/>
    <mergeCell ref="F31:H31"/>
    <mergeCell ref="F33:H33"/>
    <mergeCell ref="F30:H30"/>
    <mergeCell ref="F14:K14"/>
    <mergeCell ref="A7:F7"/>
    <mergeCell ref="F36:H36"/>
    <mergeCell ref="K35:M35"/>
    <mergeCell ref="K36:M36"/>
    <mergeCell ref="F34:H34"/>
    <mergeCell ref="G10:S10"/>
    <mergeCell ref="F35:H35"/>
    <mergeCell ref="P34:R34"/>
    <mergeCell ref="P35:R35"/>
    <mergeCell ref="A9:F9"/>
    <mergeCell ref="E19:H19"/>
    <mergeCell ref="G7:M7"/>
    <mergeCell ref="N7:V7"/>
    <mergeCell ref="G9:M9"/>
    <mergeCell ref="N9:V9"/>
    <mergeCell ref="F37:H37"/>
    <mergeCell ref="U41:W41"/>
    <mergeCell ref="W45:X45"/>
    <mergeCell ref="U37:W37"/>
    <mergeCell ref="K37:M37"/>
    <mergeCell ref="P37:R37"/>
    <mergeCell ref="J45:K45"/>
    <mergeCell ref="D45:E45"/>
    <mergeCell ref="G45:I45"/>
    <mergeCell ref="P45:Q45"/>
    <mergeCell ref="J47:K47"/>
    <mergeCell ref="M47:P47"/>
    <mergeCell ref="S58:T58"/>
    <mergeCell ref="S52:X52"/>
    <mergeCell ref="H47:I47"/>
    <mergeCell ref="M45:O45"/>
    <mergeCell ref="Q47:R47"/>
    <mergeCell ref="S45:U45"/>
    <mergeCell ref="H51:M51"/>
    <mergeCell ref="H52:M52"/>
    <mergeCell ref="U57:W57"/>
    <mergeCell ref="S47:U47"/>
    <mergeCell ref="W47:X47"/>
    <mergeCell ref="S54:V54"/>
  </mergeCells>
  <phoneticPr fontId="3" type="noConversion"/>
  <hyperlinks>
    <hyperlink ref="O22" r:id="rId1" display="julie.carpenter@alaska.edu"/>
  </hyperlinks>
  <printOptions horizontalCentered="1" verticalCentered="1"/>
  <pageMargins left="0.17" right="0.17" top="0" bottom="0" header="0" footer="0"/>
  <pageSetup scale="83" orientation="portrait" blackAndWhite="1" r:id="rId2"/>
  <headerFooter alignWithMargins="0"/>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6"/>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election activeCell="J173" sqref="J173"/>
    </sheetView>
  </sheetViews>
  <sheetFormatPr defaultRowHeight="12.6"/>
  <sheetData/>
  <pageMargins left="0.7" right="0.7" top="0.75" bottom="0.75" header="0.3" footer="0.3"/>
  <pageSetup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Hints and Routing</vt:lpstr>
      <vt:lpstr>Entry Form</vt:lpstr>
      <vt:lpstr>Printable RSA</vt:lpstr>
      <vt:lpstr>Lookup</vt:lpstr>
      <vt:lpstr>Myron's memo on multi approp</vt:lpstr>
      <vt:lpstr>FundSelect</vt:lpstr>
      <vt:lpstr>OrgSelect</vt:lpstr>
      <vt:lpstr>'Entry Form'!Print_Area</vt:lpstr>
      <vt:lpstr>'Printable RSA'!Print_Area</vt:lpstr>
      <vt:lpstr>Rev_Type</vt:lpstr>
      <vt:lpstr>RSA_Lookup</vt:lpstr>
    </vt:vector>
  </TitlesOfParts>
  <Company>ADEC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DSwavely</dc:creator>
  <cp:lastModifiedBy>Susan Phillips</cp:lastModifiedBy>
  <cp:lastPrinted>2020-11-20T23:57:05Z</cp:lastPrinted>
  <dcterms:created xsi:type="dcterms:W3CDTF">1999-04-01T00:35:19Z</dcterms:created>
  <dcterms:modified xsi:type="dcterms:W3CDTF">2020-12-01T02:49:49Z</dcterms:modified>
</cp:coreProperties>
</file>