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4090" windowHeight="14265"/>
  </bookViews>
  <sheets>
    <sheet name="9-14-15" sheetId="31" r:id="rId1"/>
    <sheet name="9-7-15" sheetId="30" r:id="rId2"/>
    <sheet name="8-31-15" sheetId="29" r:id="rId3"/>
    <sheet name="8-24-15" sheetId="28" r:id="rId4"/>
    <sheet name="8-17-15" sheetId="27" r:id="rId5"/>
    <sheet name="8-10-15" sheetId="26" r:id="rId6"/>
    <sheet name="8-3-15" sheetId="25" r:id="rId7"/>
    <sheet name="7-27-15" sheetId="24" r:id="rId8"/>
    <sheet name="7-20-15" sheetId="23" r:id="rId9"/>
    <sheet name="7-13-15" sheetId="22" r:id="rId10"/>
    <sheet name="7-6-15" sheetId="21" r:id="rId11"/>
    <sheet name="6-29-15" sheetId="20" r:id="rId12"/>
    <sheet name="6-22-15" sheetId="19" r:id="rId13"/>
    <sheet name="6-15-15" sheetId="18" r:id="rId14"/>
    <sheet name="6-8-15" sheetId="17" r:id="rId15"/>
    <sheet name="6-1-15" sheetId="16" r:id="rId16"/>
    <sheet name="5-25-15" sheetId="15" r:id="rId17"/>
    <sheet name="5-18-15" sheetId="14" r:id="rId18"/>
    <sheet name="5-11-15" sheetId="13" r:id="rId19"/>
    <sheet name="5-4-15" sheetId="12" r:id="rId20"/>
    <sheet name="4-27-15" sheetId="11" r:id="rId21"/>
  </sheets>
  <calcPr calcId="145621"/>
</workbook>
</file>

<file path=xl/calcChain.xml><?xml version="1.0" encoding="utf-8"?>
<calcChain xmlns="http://schemas.openxmlformats.org/spreadsheetml/2006/main">
  <c r="R65" i="31" l="1"/>
  <c r="Q65" i="31"/>
  <c r="P65" i="31"/>
  <c r="K65" i="31"/>
  <c r="H65" i="31"/>
  <c r="E65" i="31"/>
  <c r="R64" i="31"/>
  <c r="Q64" i="31"/>
  <c r="P64" i="31"/>
  <c r="K64" i="31"/>
  <c r="H64" i="31"/>
  <c r="E64" i="31"/>
  <c r="R63" i="31"/>
  <c r="Q63" i="31"/>
  <c r="P63" i="31"/>
  <c r="K63" i="31"/>
  <c r="H63" i="31"/>
  <c r="E63" i="31"/>
  <c r="R62" i="31"/>
  <c r="Q62" i="31"/>
  <c r="P62" i="31"/>
  <c r="K62" i="31"/>
  <c r="H62" i="31"/>
  <c r="E62" i="31"/>
  <c r="R61" i="31"/>
  <c r="Q61" i="31"/>
  <c r="P61" i="31"/>
  <c r="K61" i="31"/>
  <c r="H61" i="31"/>
  <c r="E61" i="31"/>
  <c r="R60" i="31"/>
  <c r="Q60" i="31"/>
  <c r="P60" i="31"/>
  <c r="K60" i="31"/>
  <c r="H60" i="31"/>
  <c r="E60" i="31"/>
  <c r="R59" i="31"/>
  <c r="Q59" i="31"/>
  <c r="P59" i="31"/>
  <c r="K59" i="31"/>
  <c r="H59" i="31"/>
  <c r="E59" i="31"/>
  <c r="R58" i="31"/>
  <c r="Q58" i="31"/>
  <c r="P58" i="31"/>
  <c r="K58" i="31"/>
  <c r="H58" i="31"/>
  <c r="E58" i="31"/>
  <c r="R57" i="31"/>
  <c r="Q57" i="31"/>
  <c r="P57" i="31"/>
  <c r="K57" i="31"/>
  <c r="H57" i="31"/>
  <c r="E57" i="31"/>
  <c r="R56" i="31"/>
  <c r="Q56" i="31"/>
  <c r="P56" i="31"/>
  <c r="K56" i="31"/>
  <c r="H56" i="31"/>
  <c r="E56" i="31"/>
  <c r="R55" i="31"/>
  <c r="Q55" i="31"/>
  <c r="P55" i="31"/>
  <c r="K55" i="31"/>
  <c r="H55" i="31"/>
  <c r="E55" i="31"/>
  <c r="R54" i="31"/>
  <c r="Q54" i="31"/>
  <c r="P54" i="31"/>
  <c r="K54" i="31"/>
  <c r="H54" i="31"/>
  <c r="E54" i="31"/>
  <c r="R53" i="31"/>
  <c r="Q53" i="31"/>
  <c r="P53" i="31"/>
  <c r="K53" i="31"/>
  <c r="H53" i="31"/>
  <c r="E53" i="31"/>
  <c r="R52" i="31"/>
  <c r="Q52" i="31"/>
  <c r="P52" i="31"/>
  <c r="K52" i="31"/>
  <c r="H52" i="31"/>
  <c r="E52" i="31"/>
  <c r="R51" i="31"/>
  <c r="Q51" i="31"/>
  <c r="P51" i="31"/>
  <c r="K51" i="31"/>
  <c r="H51" i="31"/>
  <c r="E51" i="31"/>
  <c r="R50" i="31"/>
  <c r="Q50" i="31"/>
  <c r="P50" i="31"/>
  <c r="K50" i="31"/>
  <c r="H50" i="31"/>
  <c r="E50" i="31"/>
  <c r="R49" i="31"/>
  <c r="Q49" i="31"/>
  <c r="P49" i="31"/>
  <c r="K49" i="31"/>
  <c r="H49" i="31"/>
  <c r="E49" i="31"/>
  <c r="R48" i="31"/>
  <c r="Q48" i="31"/>
  <c r="P48" i="31"/>
  <c r="K48" i="31"/>
  <c r="H48" i="31"/>
  <c r="E48" i="31"/>
  <c r="R47" i="31"/>
  <c r="Q47" i="31"/>
  <c r="P47" i="31"/>
  <c r="K47" i="31"/>
  <c r="H47" i="31"/>
  <c r="E47" i="31"/>
  <c r="R46" i="31"/>
  <c r="Q46" i="31"/>
  <c r="P46" i="31"/>
  <c r="K46" i="31"/>
  <c r="H46" i="31"/>
  <c r="E46" i="31"/>
  <c r="R45" i="31"/>
  <c r="Q45" i="31"/>
  <c r="P45" i="31"/>
  <c r="K45" i="31"/>
  <c r="H45" i="31"/>
  <c r="E45" i="31"/>
  <c r="R44" i="31"/>
  <c r="Q44" i="31"/>
  <c r="P44" i="31"/>
  <c r="K44" i="31"/>
  <c r="H44" i="31"/>
  <c r="E44" i="31"/>
  <c r="R43" i="31"/>
  <c r="Q43" i="31"/>
  <c r="P43" i="31"/>
  <c r="K43" i="31"/>
  <c r="H43" i="31"/>
  <c r="E43" i="31"/>
  <c r="R42" i="31"/>
  <c r="Q42" i="31"/>
  <c r="P42" i="31"/>
  <c r="K42" i="31"/>
  <c r="H42" i="31"/>
  <c r="E42" i="31"/>
  <c r="R41" i="31"/>
  <c r="Q41" i="31"/>
  <c r="P41" i="31"/>
  <c r="K41" i="31"/>
  <c r="H41" i="31"/>
  <c r="E41" i="31"/>
  <c r="R40" i="31"/>
  <c r="Q40" i="31"/>
  <c r="P40" i="31"/>
  <c r="K40" i="31"/>
  <c r="H40" i="31"/>
  <c r="E40" i="31"/>
  <c r="R39" i="31"/>
  <c r="Q39" i="31"/>
  <c r="P39" i="31"/>
  <c r="K39" i="31"/>
  <c r="H39" i="31"/>
  <c r="E39" i="31"/>
  <c r="R38" i="31"/>
  <c r="Q38" i="31"/>
  <c r="P38" i="31"/>
  <c r="K38" i="31"/>
  <c r="H38" i="31"/>
  <c r="E38" i="31"/>
  <c r="R37" i="31"/>
  <c r="Q37" i="31"/>
  <c r="P37" i="31"/>
  <c r="K37" i="31"/>
  <c r="H37" i="31"/>
  <c r="E37" i="31"/>
  <c r="R36" i="31"/>
  <c r="Q36" i="31"/>
  <c r="P36" i="31"/>
  <c r="K36" i="31"/>
  <c r="H36" i="31"/>
  <c r="E36" i="31"/>
  <c r="R35" i="31"/>
  <c r="Q35" i="31"/>
  <c r="P35" i="31"/>
  <c r="K35" i="31"/>
  <c r="H35" i="31"/>
  <c r="E35" i="31"/>
  <c r="R34" i="31"/>
  <c r="Q34" i="31"/>
  <c r="P34" i="31"/>
  <c r="K34" i="31"/>
  <c r="H34" i="31"/>
  <c r="E34" i="31"/>
  <c r="R33" i="31"/>
  <c r="Q33" i="31"/>
  <c r="P33" i="31"/>
  <c r="K33" i="31"/>
  <c r="H33" i="31"/>
  <c r="E33" i="31"/>
  <c r="R32" i="31"/>
  <c r="Q32" i="31"/>
  <c r="P32" i="31"/>
  <c r="K32" i="31"/>
  <c r="H32" i="31"/>
  <c r="E32" i="31"/>
  <c r="R31" i="31"/>
  <c r="Q31" i="31"/>
  <c r="P31" i="31"/>
  <c r="K31" i="31"/>
  <c r="H31" i="31"/>
  <c r="E31" i="31"/>
  <c r="R30" i="31"/>
  <c r="Q30" i="31"/>
  <c r="P30" i="31"/>
  <c r="K30" i="31"/>
  <c r="H30" i="31"/>
  <c r="E30" i="31"/>
  <c r="R29" i="31"/>
  <c r="Q29" i="31"/>
  <c r="P29" i="31"/>
  <c r="K29" i="31"/>
  <c r="H29" i="31"/>
  <c r="E29" i="31"/>
  <c r="R28" i="31"/>
  <c r="Q28" i="31"/>
  <c r="P28" i="31"/>
  <c r="K28" i="31"/>
  <c r="H28" i="31"/>
  <c r="E28" i="31"/>
  <c r="R27" i="31"/>
  <c r="Q27" i="31"/>
  <c r="P27" i="31"/>
  <c r="K27" i="31"/>
  <c r="H27" i="31"/>
  <c r="E27" i="31"/>
  <c r="O25" i="31"/>
  <c r="N25" i="31"/>
  <c r="M25" i="31"/>
  <c r="J25" i="31"/>
  <c r="I25" i="31"/>
  <c r="G25" i="31"/>
  <c r="F25" i="31"/>
  <c r="D25" i="31"/>
  <c r="P25" i="31" s="1"/>
  <c r="C25" i="31"/>
  <c r="R24" i="31"/>
  <c r="Q24" i="31"/>
  <c r="P24" i="31"/>
  <c r="K24" i="31"/>
  <c r="H24" i="31"/>
  <c r="E24" i="31"/>
  <c r="R23" i="31"/>
  <c r="Q23" i="31"/>
  <c r="P23" i="31"/>
  <c r="K23" i="31"/>
  <c r="H23" i="31"/>
  <c r="E23" i="31"/>
  <c r="R22" i="31"/>
  <c r="Q22" i="31"/>
  <c r="P22" i="31"/>
  <c r="K22" i="31"/>
  <c r="H22" i="31"/>
  <c r="E22" i="31"/>
  <c r="R21" i="31"/>
  <c r="Q21" i="31"/>
  <c r="P21" i="31"/>
  <c r="K21" i="31"/>
  <c r="H21" i="31"/>
  <c r="E21" i="31"/>
  <c r="R20" i="31"/>
  <c r="Q20" i="31"/>
  <c r="P20" i="31"/>
  <c r="K20" i="31"/>
  <c r="H20" i="31"/>
  <c r="E20" i="31"/>
  <c r="R19" i="31"/>
  <c r="Q19" i="31"/>
  <c r="P19" i="31"/>
  <c r="K19" i="31"/>
  <c r="H19" i="31"/>
  <c r="E19" i="31"/>
  <c r="R18" i="31"/>
  <c r="Q18" i="31"/>
  <c r="P18" i="31"/>
  <c r="K18" i="31"/>
  <c r="H18" i="31"/>
  <c r="E18" i="31"/>
  <c r="R17" i="31"/>
  <c r="Q17" i="31"/>
  <c r="P17" i="31"/>
  <c r="K17" i="31"/>
  <c r="H17" i="31"/>
  <c r="E17" i="31"/>
  <c r="R15" i="31"/>
  <c r="O15" i="31"/>
  <c r="N15" i="31"/>
  <c r="M15" i="31"/>
  <c r="K15" i="31"/>
  <c r="J15" i="31"/>
  <c r="I15" i="31"/>
  <c r="G15" i="31"/>
  <c r="Q15" i="31" s="1"/>
  <c r="F15" i="31"/>
  <c r="D15" i="31"/>
  <c r="P15" i="31" s="1"/>
  <c r="C15" i="31"/>
  <c r="E15" i="31" s="1"/>
  <c r="R14" i="31"/>
  <c r="Q14" i="31"/>
  <c r="P14" i="31"/>
  <c r="K14" i="31"/>
  <c r="H14" i="31"/>
  <c r="E14" i="31"/>
  <c r="R13" i="31"/>
  <c r="Q13" i="31"/>
  <c r="P13" i="31"/>
  <c r="K13" i="31"/>
  <c r="H13" i="31"/>
  <c r="E13" i="31"/>
  <c r="R12" i="31"/>
  <c r="Q12" i="31"/>
  <c r="P12" i="31"/>
  <c r="K12" i="31"/>
  <c r="H12" i="31"/>
  <c r="E12" i="31"/>
  <c r="R11" i="31"/>
  <c r="Q11" i="31"/>
  <c r="P11" i="31"/>
  <c r="K11" i="31"/>
  <c r="H11" i="31"/>
  <c r="E11" i="31"/>
  <c r="R10" i="31"/>
  <c r="Q10" i="31"/>
  <c r="P10" i="31"/>
  <c r="K10" i="31"/>
  <c r="H10" i="31"/>
  <c r="E10" i="31"/>
  <c r="R9" i="31"/>
  <c r="Q9" i="31"/>
  <c r="P9" i="31"/>
  <c r="K9" i="31"/>
  <c r="H9" i="31"/>
  <c r="E9" i="31"/>
  <c r="R8" i="31"/>
  <c r="Q8" i="31"/>
  <c r="P8" i="31"/>
  <c r="K8" i="31"/>
  <c r="H8" i="31"/>
  <c r="E8" i="31"/>
  <c r="R7" i="31"/>
  <c r="Q7" i="31"/>
  <c r="P7" i="31"/>
  <c r="K7" i="31"/>
  <c r="H7" i="31"/>
  <c r="E7" i="31"/>
  <c r="K25" i="31" l="1"/>
  <c r="H25" i="31"/>
  <c r="Q25" i="31"/>
  <c r="H15" i="31"/>
  <c r="E25" i="31"/>
  <c r="R25" i="31"/>
  <c r="R58" i="30"/>
  <c r="Q58" i="30"/>
  <c r="P58" i="30"/>
  <c r="P53" i="30"/>
  <c r="R53" i="30"/>
  <c r="Q53" i="30"/>
  <c r="R49" i="30"/>
  <c r="R48" i="30"/>
  <c r="E10" i="30" l="1"/>
  <c r="E11" i="30"/>
  <c r="E12" i="30"/>
  <c r="E13" i="30"/>
  <c r="E14" i="30"/>
  <c r="D15" i="30"/>
  <c r="E15" i="30" s="1"/>
  <c r="E17" i="30"/>
  <c r="E18" i="30"/>
  <c r="E19" i="30"/>
  <c r="E20" i="30"/>
  <c r="E21" i="30"/>
  <c r="E22" i="30"/>
  <c r="E23" i="30"/>
  <c r="E24" i="30"/>
  <c r="D25" i="30"/>
  <c r="E27" i="30"/>
  <c r="E28" i="30"/>
  <c r="E29" i="30"/>
  <c r="E30" i="30"/>
  <c r="E31" i="30"/>
  <c r="E32" i="30"/>
  <c r="E33" i="30"/>
  <c r="E34" i="30"/>
  <c r="E35" i="30"/>
  <c r="E36" i="30"/>
  <c r="E37" i="30"/>
  <c r="E38" i="30"/>
  <c r="E39" i="30"/>
  <c r="E40" i="30"/>
  <c r="E41" i="30"/>
  <c r="E42" i="30"/>
  <c r="E43" i="30"/>
  <c r="E44" i="30"/>
  <c r="E45" i="30"/>
  <c r="E46" i="30"/>
  <c r="E47" i="30"/>
  <c r="E48" i="30"/>
  <c r="R65" i="30" l="1"/>
  <c r="Q65" i="30"/>
  <c r="P65" i="30"/>
  <c r="K65" i="30"/>
  <c r="H65" i="30"/>
  <c r="E65" i="30"/>
  <c r="R64" i="30"/>
  <c r="Q64" i="30"/>
  <c r="P64" i="30"/>
  <c r="K64" i="30"/>
  <c r="H64" i="30"/>
  <c r="E64" i="30"/>
  <c r="R63" i="30"/>
  <c r="Q63" i="30"/>
  <c r="P63" i="30"/>
  <c r="K63" i="30"/>
  <c r="H63" i="30"/>
  <c r="E63" i="30"/>
  <c r="R62" i="30"/>
  <c r="Q62" i="30"/>
  <c r="P62" i="30"/>
  <c r="K62" i="30"/>
  <c r="H62" i="30"/>
  <c r="E62" i="30"/>
  <c r="R61" i="30"/>
  <c r="Q61" i="30"/>
  <c r="P61" i="30"/>
  <c r="K61" i="30"/>
  <c r="H61" i="30"/>
  <c r="E61" i="30"/>
  <c r="R60" i="30"/>
  <c r="Q60" i="30"/>
  <c r="P60" i="30"/>
  <c r="K60" i="30"/>
  <c r="H60" i="30"/>
  <c r="E60" i="30"/>
  <c r="R59" i="30"/>
  <c r="Q59" i="30"/>
  <c r="P59" i="30"/>
  <c r="K59" i="30"/>
  <c r="H59" i="30"/>
  <c r="E59" i="30"/>
  <c r="K58" i="30"/>
  <c r="H58" i="30"/>
  <c r="E58" i="30"/>
  <c r="R57" i="30"/>
  <c r="Q57" i="30"/>
  <c r="P57" i="30"/>
  <c r="K57" i="30"/>
  <c r="H57" i="30"/>
  <c r="E57" i="30"/>
  <c r="R56" i="30"/>
  <c r="Q56" i="30"/>
  <c r="P56" i="30"/>
  <c r="K56" i="30"/>
  <c r="H56" i="30"/>
  <c r="E56" i="30"/>
  <c r="R55" i="30"/>
  <c r="Q55" i="30"/>
  <c r="P55" i="30"/>
  <c r="K55" i="30"/>
  <c r="H55" i="30"/>
  <c r="E55" i="30"/>
  <c r="R54" i="30"/>
  <c r="Q54" i="30"/>
  <c r="P54" i="30"/>
  <c r="K54" i="30"/>
  <c r="H54" i="30"/>
  <c r="E54" i="30"/>
  <c r="K53" i="30"/>
  <c r="H53" i="30"/>
  <c r="E53" i="30"/>
  <c r="R52" i="30"/>
  <c r="Q52" i="30"/>
  <c r="P52" i="30"/>
  <c r="K52" i="30"/>
  <c r="H52" i="30"/>
  <c r="E52" i="30"/>
  <c r="R51" i="30"/>
  <c r="Q51" i="30"/>
  <c r="P51" i="30"/>
  <c r="K51" i="30"/>
  <c r="H51" i="30"/>
  <c r="E51" i="30"/>
  <c r="R50" i="30"/>
  <c r="Q50" i="30"/>
  <c r="P50" i="30"/>
  <c r="K50" i="30"/>
  <c r="H50" i="30"/>
  <c r="E50" i="30"/>
  <c r="Q49" i="30"/>
  <c r="P49" i="30"/>
  <c r="K49" i="30"/>
  <c r="H49" i="30"/>
  <c r="E49" i="30"/>
  <c r="Q48" i="30"/>
  <c r="P48" i="30"/>
  <c r="K48" i="30"/>
  <c r="H48" i="30"/>
  <c r="R47" i="30"/>
  <c r="Q47" i="30"/>
  <c r="P47" i="30"/>
  <c r="K47" i="30"/>
  <c r="H47" i="30"/>
  <c r="R46" i="30"/>
  <c r="Q46" i="30"/>
  <c r="P46" i="30"/>
  <c r="K46" i="30"/>
  <c r="H46" i="30"/>
  <c r="R45" i="30"/>
  <c r="Q45" i="30"/>
  <c r="P45" i="30"/>
  <c r="K45" i="30"/>
  <c r="H45" i="30"/>
  <c r="R44" i="30"/>
  <c r="Q44" i="30"/>
  <c r="P44" i="30"/>
  <c r="K44" i="30"/>
  <c r="H44" i="30"/>
  <c r="R43" i="30"/>
  <c r="Q43" i="30"/>
  <c r="P43" i="30"/>
  <c r="K43" i="30"/>
  <c r="H43" i="30"/>
  <c r="R42" i="30"/>
  <c r="Q42" i="30"/>
  <c r="P42" i="30"/>
  <c r="K42" i="30"/>
  <c r="H42" i="30"/>
  <c r="R41" i="30"/>
  <c r="Q41" i="30"/>
  <c r="P41" i="30"/>
  <c r="K41" i="30"/>
  <c r="H41" i="30"/>
  <c r="R40" i="30"/>
  <c r="Q40" i="30"/>
  <c r="P40" i="30"/>
  <c r="K40" i="30"/>
  <c r="H40" i="30"/>
  <c r="R39" i="30"/>
  <c r="Q39" i="30"/>
  <c r="P39" i="30"/>
  <c r="K39" i="30"/>
  <c r="H39" i="30"/>
  <c r="R38" i="30"/>
  <c r="Q38" i="30"/>
  <c r="P38" i="30"/>
  <c r="K38" i="30"/>
  <c r="H38" i="30"/>
  <c r="R37" i="30"/>
  <c r="Q37" i="30"/>
  <c r="P37" i="30"/>
  <c r="K37" i="30"/>
  <c r="H37" i="30"/>
  <c r="R36" i="30"/>
  <c r="Q36" i="30"/>
  <c r="P36" i="30"/>
  <c r="K36" i="30"/>
  <c r="H36" i="30"/>
  <c r="R35" i="30"/>
  <c r="Q35" i="30"/>
  <c r="P35" i="30"/>
  <c r="K35" i="30"/>
  <c r="H35" i="30"/>
  <c r="R34" i="30"/>
  <c r="Q34" i="30"/>
  <c r="P34" i="30"/>
  <c r="K34" i="30"/>
  <c r="H34" i="30"/>
  <c r="R33" i="30"/>
  <c r="Q33" i="30"/>
  <c r="P33" i="30"/>
  <c r="K33" i="30"/>
  <c r="H33" i="30"/>
  <c r="R32" i="30"/>
  <c r="Q32" i="30"/>
  <c r="P32" i="30"/>
  <c r="K32" i="30"/>
  <c r="H32" i="30"/>
  <c r="R31" i="30"/>
  <c r="Q31" i="30"/>
  <c r="P31" i="30"/>
  <c r="K31" i="30"/>
  <c r="H31" i="30"/>
  <c r="R30" i="30"/>
  <c r="Q30" i="30"/>
  <c r="P30" i="30"/>
  <c r="K30" i="30"/>
  <c r="H30" i="30"/>
  <c r="R29" i="30"/>
  <c r="Q29" i="30"/>
  <c r="P29" i="30"/>
  <c r="K29" i="30"/>
  <c r="H29" i="30"/>
  <c r="R28" i="30"/>
  <c r="Q28" i="30"/>
  <c r="P28" i="30"/>
  <c r="K28" i="30"/>
  <c r="H28" i="30"/>
  <c r="R27" i="30"/>
  <c r="Q27" i="30"/>
  <c r="P27" i="30"/>
  <c r="K27" i="30"/>
  <c r="H27" i="30"/>
  <c r="O25" i="30"/>
  <c r="N25" i="30"/>
  <c r="M25" i="30"/>
  <c r="J25" i="30"/>
  <c r="I25" i="30"/>
  <c r="G25" i="30"/>
  <c r="Q25" i="30" s="1"/>
  <c r="F25" i="30"/>
  <c r="P25" i="30"/>
  <c r="C25" i="30"/>
  <c r="E25" i="30" s="1"/>
  <c r="R24" i="30"/>
  <c r="Q24" i="30"/>
  <c r="P24" i="30"/>
  <c r="K24" i="30"/>
  <c r="H24" i="30"/>
  <c r="R23" i="30"/>
  <c r="Q23" i="30"/>
  <c r="P23" i="30"/>
  <c r="K23" i="30"/>
  <c r="H23" i="30"/>
  <c r="R22" i="30"/>
  <c r="Q22" i="30"/>
  <c r="P22" i="30"/>
  <c r="K22" i="30"/>
  <c r="H22" i="30"/>
  <c r="R21" i="30"/>
  <c r="Q21" i="30"/>
  <c r="P21" i="30"/>
  <c r="K21" i="30"/>
  <c r="H21" i="30"/>
  <c r="R20" i="30"/>
  <c r="Q20" i="30"/>
  <c r="P20" i="30"/>
  <c r="K20" i="30"/>
  <c r="H20" i="30"/>
  <c r="R19" i="30"/>
  <c r="Q19" i="30"/>
  <c r="P19" i="30"/>
  <c r="K19" i="30"/>
  <c r="H19" i="30"/>
  <c r="R18" i="30"/>
  <c r="Q18" i="30"/>
  <c r="P18" i="30"/>
  <c r="K18" i="30"/>
  <c r="H18" i="30"/>
  <c r="R17" i="30"/>
  <c r="Q17" i="30"/>
  <c r="P17" i="30"/>
  <c r="K17" i="30"/>
  <c r="H17" i="30"/>
  <c r="O15" i="30"/>
  <c r="N15" i="30"/>
  <c r="M15" i="30"/>
  <c r="J15" i="30"/>
  <c r="R15" i="30" s="1"/>
  <c r="I15" i="30"/>
  <c r="G15" i="30"/>
  <c r="Q15" i="30" s="1"/>
  <c r="F15" i="30"/>
  <c r="P15" i="30"/>
  <c r="C15" i="30"/>
  <c r="R14" i="30"/>
  <c r="Q14" i="30"/>
  <c r="P14" i="30"/>
  <c r="K14" i="30"/>
  <c r="H14" i="30"/>
  <c r="R13" i="30"/>
  <c r="Q13" i="30"/>
  <c r="P13" i="30"/>
  <c r="K13" i="30"/>
  <c r="H13" i="30"/>
  <c r="R12" i="30"/>
  <c r="Q12" i="30"/>
  <c r="P12" i="30"/>
  <c r="K12" i="30"/>
  <c r="H12" i="30"/>
  <c r="R11" i="30"/>
  <c r="Q11" i="30"/>
  <c r="P11" i="30"/>
  <c r="K11" i="30"/>
  <c r="H11" i="30"/>
  <c r="R10" i="30"/>
  <c r="Q10" i="30"/>
  <c r="P10" i="30"/>
  <c r="K10" i="30"/>
  <c r="H10" i="30"/>
  <c r="R9" i="30"/>
  <c r="Q9" i="30"/>
  <c r="P9" i="30"/>
  <c r="K9" i="30"/>
  <c r="H9" i="30"/>
  <c r="E9" i="30"/>
  <c r="R8" i="30"/>
  <c r="Q8" i="30"/>
  <c r="P8" i="30"/>
  <c r="K8" i="30"/>
  <c r="H8" i="30"/>
  <c r="E8" i="30"/>
  <c r="R7" i="30"/>
  <c r="Q7" i="30"/>
  <c r="P7" i="30"/>
  <c r="K7" i="30"/>
  <c r="H7" i="30"/>
  <c r="E7" i="30"/>
  <c r="K25" i="30" l="1"/>
  <c r="H25" i="30"/>
  <c r="K15" i="30"/>
  <c r="H15" i="30"/>
  <c r="R25" i="30"/>
  <c r="R65" i="29"/>
  <c r="Q65" i="29"/>
  <c r="P65" i="29"/>
  <c r="K65" i="29"/>
  <c r="H65" i="29"/>
  <c r="E65" i="29"/>
  <c r="R64" i="29"/>
  <c r="Q64" i="29"/>
  <c r="P64" i="29"/>
  <c r="K64" i="29"/>
  <c r="H64" i="29"/>
  <c r="E64" i="29"/>
  <c r="R63" i="29"/>
  <c r="Q63" i="29"/>
  <c r="P63" i="29"/>
  <c r="K63" i="29"/>
  <c r="H63" i="29"/>
  <c r="E63" i="29"/>
  <c r="R62" i="29"/>
  <c r="Q62" i="29"/>
  <c r="P62" i="29"/>
  <c r="K62" i="29"/>
  <c r="H62" i="29"/>
  <c r="E62" i="29"/>
  <c r="R61" i="29"/>
  <c r="Q61" i="29"/>
  <c r="P61" i="29"/>
  <c r="K61" i="29"/>
  <c r="H61" i="29"/>
  <c r="E61" i="29"/>
  <c r="R60" i="29"/>
  <c r="Q60" i="29"/>
  <c r="P60" i="29"/>
  <c r="K60" i="29"/>
  <c r="H60" i="29"/>
  <c r="E60" i="29"/>
  <c r="R59" i="29"/>
  <c r="Q59" i="29"/>
  <c r="P59" i="29"/>
  <c r="K59" i="29"/>
  <c r="H59" i="29"/>
  <c r="E59" i="29"/>
  <c r="K58" i="29"/>
  <c r="H58" i="29"/>
  <c r="E58" i="29"/>
  <c r="R57" i="29"/>
  <c r="Q57" i="29"/>
  <c r="P57" i="29"/>
  <c r="K57" i="29"/>
  <c r="H57" i="29"/>
  <c r="E57" i="29"/>
  <c r="R56" i="29"/>
  <c r="Q56" i="29"/>
  <c r="P56" i="29"/>
  <c r="K56" i="29"/>
  <c r="H56" i="29"/>
  <c r="E56" i="29"/>
  <c r="R55" i="29"/>
  <c r="Q55" i="29"/>
  <c r="P55" i="29"/>
  <c r="K55" i="29"/>
  <c r="H55" i="29"/>
  <c r="E55" i="29"/>
  <c r="R54" i="29"/>
  <c r="Q54" i="29"/>
  <c r="P54" i="29"/>
  <c r="K54" i="29"/>
  <c r="H54" i="29"/>
  <c r="E54" i="29"/>
  <c r="K53" i="29"/>
  <c r="H53" i="29"/>
  <c r="E53" i="29"/>
  <c r="R52" i="29"/>
  <c r="Q52" i="29"/>
  <c r="P52" i="29"/>
  <c r="K52" i="29"/>
  <c r="H52" i="29"/>
  <c r="E52" i="29"/>
  <c r="R51" i="29"/>
  <c r="Q51" i="29"/>
  <c r="P51" i="29"/>
  <c r="K51" i="29"/>
  <c r="H51" i="29"/>
  <c r="E51" i="29"/>
  <c r="R50" i="29"/>
  <c r="Q50" i="29"/>
  <c r="P50" i="29"/>
  <c r="K50" i="29"/>
  <c r="H50" i="29"/>
  <c r="E50" i="29"/>
  <c r="R49" i="29"/>
  <c r="Q49" i="29"/>
  <c r="P49" i="29"/>
  <c r="K49" i="29"/>
  <c r="H49" i="29"/>
  <c r="E49" i="29"/>
  <c r="Q48" i="29"/>
  <c r="P48" i="29"/>
  <c r="K48" i="29"/>
  <c r="H48" i="29"/>
  <c r="E48" i="29"/>
  <c r="R47" i="29"/>
  <c r="Q47" i="29"/>
  <c r="P47" i="29"/>
  <c r="K47" i="29"/>
  <c r="H47" i="29"/>
  <c r="E47" i="29"/>
  <c r="R46" i="29"/>
  <c r="Q46" i="29"/>
  <c r="P46" i="29"/>
  <c r="K46" i="29"/>
  <c r="H46" i="29"/>
  <c r="E46" i="29"/>
  <c r="R45" i="29"/>
  <c r="Q45" i="29"/>
  <c r="P45" i="29"/>
  <c r="K45" i="29"/>
  <c r="H45" i="29"/>
  <c r="E45" i="29"/>
  <c r="R44" i="29"/>
  <c r="Q44" i="29"/>
  <c r="P44" i="29"/>
  <c r="K44" i="29"/>
  <c r="H44" i="29"/>
  <c r="E44" i="29"/>
  <c r="R43" i="29"/>
  <c r="Q43" i="29"/>
  <c r="P43" i="29"/>
  <c r="K43" i="29"/>
  <c r="H43" i="29"/>
  <c r="E43" i="29"/>
  <c r="R42" i="29"/>
  <c r="Q42" i="29"/>
  <c r="P42" i="29"/>
  <c r="K42" i="29"/>
  <c r="H42" i="29"/>
  <c r="E42" i="29"/>
  <c r="R41" i="29"/>
  <c r="Q41" i="29"/>
  <c r="P41" i="29"/>
  <c r="K41" i="29"/>
  <c r="H41" i="29"/>
  <c r="E41" i="29"/>
  <c r="R40" i="29"/>
  <c r="Q40" i="29"/>
  <c r="P40" i="29"/>
  <c r="K40" i="29"/>
  <c r="H40" i="29"/>
  <c r="E40" i="29"/>
  <c r="R39" i="29"/>
  <c r="Q39" i="29"/>
  <c r="P39" i="29"/>
  <c r="K39" i="29"/>
  <c r="H39" i="29"/>
  <c r="E39" i="29"/>
  <c r="R38" i="29"/>
  <c r="Q38" i="29"/>
  <c r="P38" i="29"/>
  <c r="K38" i="29"/>
  <c r="H38" i="29"/>
  <c r="E38" i="29"/>
  <c r="R37" i="29"/>
  <c r="Q37" i="29"/>
  <c r="P37" i="29"/>
  <c r="K37" i="29"/>
  <c r="H37" i="29"/>
  <c r="E37" i="29"/>
  <c r="R36" i="29"/>
  <c r="Q36" i="29"/>
  <c r="P36" i="29"/>
  <c r="K36" i="29"/>
  <c r="H36" i="29"/>
  <c r="E36" i="29"/>
  <c r="R35" i="29"/>
  <c r="Q35" i="29"/>
  <c r="P35" i="29"/>
  <c r="K35" i="29"/>
  <c r="H35" i="29"/>
  <c r="E35" i="29"/>
  <c r="R34" i="29"/>
  <c r="Q34" i="29"/>
  <c r="P34" i="29"/>
  <c r="K34" i="29"/>
  <c r="H34" i="29"/>
  <c r="E34" i="29"/>
  <c r="R33" i="29"/>
  <c r="Q33" i="29"/>
  <c r="P33" i="29"/>
  <c r="K33" i="29"/>
  <c r="H33" i="29"/>
  <c r="E33" i="29"/>
  <c r="R32" i="29"/>
  <c r="Q32" i="29"/>
  <c r="P32" i="29"/>
  <c r="K32" i="29"/>
  <c r="H32" i="29"/>
  <c r="E32" i="29"/>
  <c r="R31" i="29"/>
  <c r="Q31" i="29"/>
  <c r="P31" i="29"/>
  <c r="K31" i="29"/>
  <c r="H31" i="29"/>
  <c r="E31" i="29"/>
  <c r="R30" i="29"/>
  <c r="Q30" i="29"/>
  <c r="P30" i="29"/>
  <c r="K30" i="29"/>
  <c r="H30" i="29"/>
  <c r="E30" i="29"/>
  <c r="R29" i="29"/>
  <c r="Q29" i="29"/>
  <c r="P29" i="29"/>
  <c r="K29" i="29"/>
  <c r="H29" i="29"/>
  <c r="E29" i="29"/>
  <c r="R28" i="29"/>
  <c r="Q28" i="29"/>
  <c r="P28" i="29"/>
  <c r="K28" i="29"/>
  <c r="H28" i="29"/>
  <c r="E28" i="29"/>
  <c r="R27" i="29"/>
  <c r="Q27" i="29"/>
  <c r="P27" i="29"/>
  <c r="K27" i="29"/>
  <c r="H27" i="29"/>
  <c r="E27" i="29"/>
  <c r="O25" i="29"/>
  <c r="N25" i="29"/>
  <c r="M25" i="29"/>
  <c r="J25" i="29"/>
  <c r="I25" i="29"/>
  <c r="G25" i="29"/>
  <c r="Q25" i="29" s="1"/>
  <c r="F25" i="29"/>
  <c r="D25" i="29"/>
  <c r="C25" i="29"/>
  <c r="R24" i="29"/>
  <c r="Q24" i="29"/>
  <c r="P24" i="29"/>
  <c r="K24" i="29"/>
  <c r="H24" i="29"/>
  <c r="E24" i="29"/>
  <c r="R23" i="29"/>
  <c r="Q23" i="29"/>
  <c r="P23" i="29"/>
  <c r="K23" i="29"/>
  <c r="H23" i="29"/>
  <c r="E23" i="29"/>
  <c r="R22" i="29"/>
  <c r="Q22" i="29"/>
  <c r="P22" i="29"/>
  <c r="K22" i="29"/>
  <c r="H22" i="29"/>
  <c r="E22" i="29"/>
  <c r="R21" i="29"/>
  <c r="Q21" i="29"/>
  <c r="P21" i="29"/>
  <c r="K21" i="29"/>
  <c r="H21" i="29"/>
  <c r="E21" i="29"/>
  <c r="R20" i="29"/>
  <c r="Q20" i="29"/>
  <c r="P20" i="29"/>
  <c r="K20" i="29"/>
  <c r="H20" i="29"/>
  <c r="E20" i="29"/>
  <c r="R19" i="29"/>
  <c r="Q19" i="29"/>
  <c r="P19" i="29"/>
  <c r="K19" i="29"/>
  <c r="H19" i="29"/>
  <c r="E19" i="29"/>
  <c r="R18" i="29"/>
  <c r="Q18" i="29"/>
  <c r="P18" i="29"/>
  <c r="K18" i="29"/>
  <c r="H18" i="29"/>
  <c r="E18" i="29"/>
  <c r="R17" i="29"/>
  <c r="Q17" i="29"/>
  <c r="P17" i="29"/>
  <c r="K17" i="29"/>
  <c r="H17" i="29"/>
  <c r="E17" i="29"/>
  <c r="O15" i="29"/>
  <c r="N15" i="29"/>
  <c r="M15" i="29"/>
  <c r="J15" i="29"/>
  <c r="I15" i="29"/>
  <c r="G15" i="29"/>
  <c r="Q15" i="29" s="1"/>
  <c r="F15" i="29"/>
  <c r="D15" i="29"/>
  <c r="P15" i="29" s="1"/>
  <c r="C15" i="29"/>
  <c r="R14" i="29"/>
  <c r="Q14" i="29"/>
  <c r="P14" i="29"/>
  <c r="K14" i="29"/>
  <c r="H14" i="29"/>
  <c r="E14" i="29"/>
  <c r="R13" i="29"/>
  <c r="Q13" i="29"/>
  <c r="P13" i="29"/>
  <c r="K13" i="29"/>
  <c r="H13" i="29"/>
  <c r="E13" i="29"/>
  <c r="R12" i="29"/>
  <c r="Q12" i="29"/>
  <c r="P12" i="29"/>
  <c r="K12" i="29"/>
  <c r="H12" i="29"/>
  <c r="E12" i="29"/>
  <c r="R11" i="29"/>
  <c r="Q11" i="29"/>
  <c r="P11" i="29"/>
  <c r="K11" i="29"/>
  <c r="H11" i="29"/>
  <c r="E11" i="29"/>
  <c r="R10" i="29"/>
  <c r="Q10" i="29"/>
  <c r="P10" i="29"/>
  <c r="K10" i="29"/>
  <c r="H10" i="29"/>
  <c r="E10" i="29"/>
  <c r="R9" i="29"/>
  <c r="Q9" i="29"/>
  <c r="P9" i="29"/>
  <c r="K9" i="29"/>
  <c r="H9" i="29"/>
  <c r="E9" i="29"/>
  <c r="R8" i="29"/>
  <c r="Q8" i="29"/>
  <c r="P8" i="29"/>
  <c r="K8" i="29"/>
  <c r="H8" i="29"/>
  <c r="E8" i="29"/>
  <c r="R7" i="29"/>
  <c r="Q7" i="29"/>
  <c r="P7" i="29"/>
  <c r="K7" i="29"/>
  <c r="H7" i="29"/>
  <c r="E7" i="29"/>
  <c r="E25" i="29" l="1"/>
  <c r="K25" i="29"/>
  <c r="P25" i="29"/>
  <c r="E15" i="29"/>
  <c r="K15" i="29"/>
  <c r="R15" i="29"/>
  <c r="H25" i="29"/>
  <c r="H15" i="29"/>
  <c r="R25" i="29"/>
  <c r="R65" i="28"/>
  <c r="Q65" i="28"/>
  <c r="P65" i="28"/>
  <c r="K65" i="28"/>
  <c r="H65" i="28"/>
  <c r="E65" i="28"/>
  <c r="R64" i="28"/>
  <c r="Q64" i="28"/>
  <c r="P64" i="28"/>
  <c r="K64" i="28"/>
  <c r="H64" i="28"/>
  <c r="E64" i="28"/>
  <c r="R63" i="28"/>
  <c r="Q63" i="28"/>
  <c r="P63" i="28"/>
  <c r="K63" i="28"/>
  <c r="H63" i="28"/>
  <c r="E63" i="28"/>
  <c r="R62" i="28"/>
  <c r="Q62" i="28"/>
  <c r="P62" i="28"/>
  <c r="K62" i="28"/>
  <c r="H62" i="28"/>
  <c r="E62" i="28"/>
  <c r="R61" i="28"/>
  <c r="Q61" i="28"/>
  <c r="P61" i="28"/>
  <c r="K61" i="28"/>
  <c r="H61" i="28"/>
  <c r="E61" i="28"/>
  <c r="R60" i="28"/>
  <c r="Q60" i="28"/>
  <c r="P60" i="28"/>
  <c r="K60" i="28"/>
  <c r="H60" i="28"/>
  <c r="E60" i="28"/>
  <c r="R59" i="28"/>
  <c r="Q59" i="28"/>
  <c r="P59" i="28"/>
  <c r="K59" i="28"/>
  <c r="H59" i="28"/>
  <c r="E59" i="28"/>
  <c r="K58" i="28"/>
  <c r="H58" i="28"/>
  <c r="E58" i="28"/>
  <c r="R57" i="28"/>
  <c r="Q57" i="28"/>
  <c r="P57" i="28"/>
  <c r="K57" i="28"/>
  <c r="H57" i="28"/>
  <c r="E57" i="28"/>
  <c r="R56" i="28"/>
  <c r="Q56" i="28"/>
  <c r="P56" i="28"/>
  <c r="K56" i="28"/>
  <c r="H56" i="28"/>
  <c r="E56" i="28"/>
  <c r="R55" i="28"/>
  <c r="Q55" i="28"/>
  <c r="P55" i="28"/>
  <c r="K55" i="28"/>
  <c r="H55" i="28"/>
  <c r="E55" i="28"/>
  <c r="R54" i="28"/>
  <c r="Q54" i="28"/>
  <c r="P54" i="28"/>
  <c r="K54" i="28"/>
  <c r="H54" i="28"/>
  <c r="E54" i="28"/>
  <c r="K53" i="28"/>
  <c r="H53" i="28"/>
  <c r="E53" i="28"/>
  <c r="R52" i="28"/>
  <c r="Q52" i="28"/>
  <c r="P52" i="28"/>
  <c r="K52" i="28"/>
  <c r="H52" i="28"/>
  <c r="E52" i="28"/>
  <c r="R51" i="28"/>
  <c r="Q51" i="28"/>
  <c r="P51" i="28"/>
  <c r="K51" i="28"/>
  <c r="H51" i="28"/>
  <c r="E51" i="28"/>
  <c r="R50" i="28"/>
  <c r="Q50" i="28"/>
  <c r="P50" i="28"/>
  <c r="K50" i="28"/>
  <c r="H50" i="28"/>
  <c r="E50" i="28"/>
  <c r="R49" i="28"/>
  <c r="Q49" i="28"/>
  <c r="P49" i="28"/>
  <c r="K49" i="28"/>
  <c r="H49" i="28"/>
  <c r="E49" i="28"/>
  <c r="Q48" i="28"/>
  <c r="P48" i="28"/>
  <c r="K48" i="28"/>
  <c r="H48" i="28"/>
  <c r="E48" i="28"/>
  <c r="R47" i="28"/>
  <c r="Q47" i="28"/>
  <c r="P47" i="28"/>
  <c r="K47" i="28"/>
  <c r="H47" i="28"/>
  <c r="E47" i="28"/>
  <c r="R46" i="28"/>
  <c r="Q46" i="28"/>
  <c r="P46" i="28"/>
  <c r="K46" i="28"/>
  <c r="H46" i="28"/>
  <c r="E46" i="28"/>
  <c r="R45" i="28"/>
  <c r="Q45" i="28"/>
  <c r="P45" i="28"/>
  <c r="K45" i="28"/>
  <c r="H45" i="28"/>
  <c r="E45" i="28"/>
  <c r="R44" i="28"/>
  <c r="Q44" i="28"/>
  <c r="P44" i="28"/>
  <c r="K44" i="28"/>
  <c r="H44" i="28"/>
  <c r="E44" i="28"/>
  <c r="R43" i="28"/>
  <c r="Q43" i="28"/>
  <c r="P43" i="28"/>
  <c r="K43" i="28"/>
  <c r="H43" i="28"/>
  <c r="E43" i="28"/>
  <c r="R42" i="28"/>
  <c r="Q42" i="28"/>
  <c r="P42" i="28"/>
  <c r="K42" i="28"/>
  <c r="H42" i="28"/>
  <c r="E42" i="28"/>
  <c r="R41" i="28"/>
  <c r="Q41" i="28"/>
  <c r="P41" i="28"/>
  <c r="K41" i="28"/>
  <c r="H41" i="28"/>
  <c r="E41" i="28"/>
  <c r="R40" i="28"/>
  <c r="Q40" i="28"/>
  <c r="P40" i="28"/>
  <c r="K40" i="28"/>
  <c r="H40" i="28"/>
  <c r="E40" i="28"/>
  <c r="R39" i="28"/>
  <c r="Q39" i="28"/>
  <c r="P39" i="28"/>
  <c r="K39" i="28"/>
  <c r="H39" i="28"/>
  <c r="E39" i="28"/>
  <c r="R38" i="28"/>
  <c r="Q38" i="28"/>
  <c r="P38" i="28"/>
  <c r="K38" i="28"/>
  <c r="H38" i="28"/>
  <c r="E38" i="28"/>
  <c r="R37" i="28"/>
  <c r="Q37" i="28"/>
  <c r="P37" i="28"/>
  <c r="K37" i="28"/>
  <c r="H37" i="28"/>
  <c r="E37" i="28"/>
  <c r="R36" i="28"/>
  <c r="Q36" i="28"/>
  <c r="P36" i="28"/>
  <c r="K36" i="28"/>
  <c r="H36" i="28"/>
  <c r="E36" i="28"/>
  <c r="R35" i="28"/>
  <c r="Q35" i="28"/>
  <c r="P35" i="28"/>
  <c r="K35" i="28"/>
  <c r="H35" i="28"/>
  <c r="E35" i="28"/>
  <c r="R34" i="28"/>
  <c r="Q34" i="28"/>
  <c r="P34" i="28"/>
  <c r="K34" i="28"/>
  <c r="H34" i="28"/>
  <c r="E34" i="28"/>
  <c r="R33" i="28"/>
  <c r="Q33" i="28"/>
  <c r="P33" i="28"/>
  <c r="K33" i="28"/>
  <c r="H33" i="28"/>
  <c r="E33" i="28"/>
  <c r="R32" i="28"/>
  <c r="Q32" i="28"/>
  <c r="P32" i="28"/>
  <c r="K32" i="28"/>
  <c r="H32" i="28"/>
  <c r="E32" i="28"/>
  <c r="R31" i="28"/>
  <c r="Q31" i="28"/>
  <c r="P31" i="28"/>
  <c r="K31" i="28"/>
  <c r="H31" i="28"/>
  <c r="E31" i="28"/>
  <c r="R30" i="28"/>
  <c r="Q30" i="28"/>
  <c r="P30" i="28"/>
  <c r="K30" i="28"/>
  <c r="H30" i="28"/>
  <c r="E30" i="28"/>
  <c r="R29" i="28"/>
  <c r="Q29" i="28"/>
  <c r="P29" i="28"/>
  <c r="K29" i="28"/>
  <c r="H29" i="28"/>
  <c r="E29" i="28"/>
  <c r="R28" i="28"/>
  <c r="Q28" i="28"/>
  <c r="P28" i="28"/>
  <c r="K28" i="28"/>
  <c r="H28" i="28"/>
  <c r="E28" i="28"/>
  <c r="R27" i="28"/>
  <c r="Q27" i="28"/>
  <c r="P27" i="28"/>
  <c r="K27" i="28"/>
  <c r="H27" i="28"/>
  <c r="E27" i="28"/>
  <c r="O25" i="28"/>
  <c r="N25" i="28"/>
  <c r="M25" i="28"/>
  <c r="J25" i="28"/>
  <c r="R25" i="28" s="1"/>
  <c r="I25" i="28"/>
  <c r="G25" i="28"/>
  <c r="Q25" i="28" s="1"/>
  <c r="F25" i="28"/>
  <c r="D25" i="28"/>
  <c r="P25" i="28" s="1"/>
  <c r="C25" i="28"/>
  <c r="R24" i="28"/>
  <c r="Q24" i="28"/>
  <c r="P24" i="28"/>
  <c r="K24" i="28"/>
  <c r="H24" i="28"/>
  <c r="E24" i="28"/>
  <c r="R23" i="28"/>
  <c r="Q23" i="28"/>
  <c r="P23" i="28"/>
  <c r="K23" i="28"/>
  <c r="H23" i="28"/>
  <c r="E23" i="28"/>
  <c r="R22" i="28"/>
  <c r="Q22" i="28"/>
  <c r="P22" i="28"/>
  <c r="K22" i="28"/>
  <c r="H22" i="28"/>
  <c r="E22" i="28"/>
  <c r="R21" i="28"/>
  <c r="Q21" i="28"/>
  <c r="P21" i="28"/>
  <c r="K21" i="28"/>
  <c r="H21" i="28"/>
  <c r="E21" i="28"/>
  <c r="R20" i="28"/>
  <c r="Q20" i="28"/>
  <c r="P20" i="28"/>
  <c r="K20" i="28"/>
  <c r="H20" i="28"/>
  <c r="E20" i="28"/>
  <c r="R19" i="28"/>
  <c r="Q19" i="28"/>
  <c r="P19" i="28"/>
  <c r="K19" i="28"/>
  <c r="H19" i="28"/>
  <c r="E19" i="28"/>
  <c r="R18" i="28"/>
  <c r="Q18" i="28"/>
  <c r="P18" i="28"/>
  <c r="K18" i="28"/>
  <c r="H18" i="28"/>
  <c r="E18" i="28"/>
  <c r="R17" i="28"/>
  <c r="Q17" i="28"/>
  <c r="P17" i="28"/>
  <c r="K17" i="28"/>
  <c r="H17" i="28"/>
  <c r="E17" i="28"/>
  <c r="O15" i="28"/>
  <c r="N15" i="28"/>
  <c r="M15" i="28"/>
  <c r="J15" i="28"/>
  <c r="I15" i="28"/>
  <c r="G15" i="28"/>
  <c r="Q15" i="28" s="1"/>
  <c r="F15" i="28"/>
  <c r="D15" i="28"/>
  <c r="P15" i="28" s="1"/>
  <c r="C15" i="28"/>
  <c r="R14" i="28"/>
  <c r="Q14" i="28"/>
  <c r="P14" i="28"/>
  <c r="K14" i="28"/>
  <c r="H14" i="28"/>
  <c r="E14" i="28"/>
  <c r="R13" i="28"/>
  <c r="Q13" i="28"/>
  <c r="P13" i="28"/>
  <c r="K13" i="28"/>
  <c r="H13" i="28"/>
  <c r="E13" i="28"/>
  <c r="R12" i="28"/>
  <c r="Q12" i="28"/>
  <c r="P12" i="28"/>
  <c r="K12" i="28"/>
  <c r="H12" i="28"/>
  <c r="E12" i="28"/>
  <c r="R11" i="28"/>
  <c r="Q11" i="28"/>
  <c r="P11" i="28"/>
  <c r="K11" i="28"/>
  <c r="H11" i="28"/>
  <c r="E11" i="28"/>
  <c r="R10" i="28"/>
  <c r="Q10" i="28"/>
  <c r="P10" i="28"/>
  <c r="K10" i="28"/>
  <c r="H10" i="28"/>
  <c r="E10" i="28"/>
  <c r="R9" i="28"/>
  <c r="Q9" i="28"/>
  <c r="P9" i="28"/>
  <c r="K9" i="28"/>
  <c r="H9" i="28"/>
  <c r="E9" i="28"/>
  <c r="R8" i="28"/>
  <c r="Q8" i="28"/>
  <c r="P8" i="28"/>
  <c r="K8" i="28"/>
  <c r="H8" i="28"/>
  <c r="E8" i="28"/>
  <c r="R7" i="28"/>
  <c r="Q7" i="28"/>
  <c r="P7" i="28"/>
  <c r="K7" i="28"/>
  <c r="H7" i="28"/>
  <c r="E7" i="28"/>
  <c r="H15" i="28" l="1"/>
  <c r="K25" i="28"/>
  <c r="K15" i="28"/>
  <c r="E25" i="28"/>
  <c r="E15" i="28"/>
  <c r="R15" i="28"/>
  <c r="H25" i="28"/>
  <c r="K58" i="27"/>
  <c r="K59" i="27"/>
  <c r="R65" i="27" l="1"/>
  <c r="Q65" i="27"/>
  <c r="P65" i="27"/>
  <c r="K65" i="27"/>
  <c r="H65" i="27"/>
  <c r="E65" i="27"/>
  <c r="R64" i="27"/>
  <c r="Q64" i="27"/>
  <c r="P64" i="27"/>
  <c r="K64" i="27"/>
  <c r="H64" i="27"/>
  <c r="E64" i="27"/>
  <c r="R63" i="27"/>
  <c r="Q63" i="27"/>
  <c r="P63" i="27"/>
  <c r="K63" i="27"/>
  <c r="H63" i="27"/>
  <c r="E63" i="27"/>
  <c r="R62" i="27"/>
  <c r="Q62" i="27"/>
  <c r="P62" i="27"/>
  <c r="K62" i="27"/>
  <c r="H62" i="27"/>
  <c r="E62" i="27"/>
  <c r="R61" i="27"/>
  <c r="Q61" i="27"/>
  <c r="P61" i="27"/>
  <c r="K61" i="27"/>
  <c r="H61" i="27"/>
  <c r="E61" i="27"/>
  <c r="R60" i="27"/>
  <c r="Q60" i="27"/>
  <c r="P60" i="27"/>
  <c r="K60" i="27"/>
  <c r="H60" i="27"/>
  <c r="E60" i="27"/>
  <c r="R59" i="27"/>
  <c r="Q59" i="27"/>
  <c r="P59" i="27"/>
  <c r="H59" i="27"/>
  <c r="E59" i="27"/>
  <c r="H58" i="27"/>
  <c r="E58" i="27"/>
  <c r="R57" i="27"/>
  <c r="Q57" i="27"/>
  <c r="P57" i="27"/>
  <c r="K57" i="27"/>
  <c r="H57" i="27"/>
  <c r="E57" i="27"/>
  <c r="R56" i="27"/>
  <c r="Q56" i="27"/>
  <c r="P56" i="27"/>
  <c r="K56" i="27"/>
  <c r="H56" i="27"/>
  <c r="E56" i="27"/>
  <c r="R55" i="27"/>
  <c r="Q55" i="27"/>
  <c r="P55" i="27"/>
  <c r="K55" i="27"/>
  <c r="H55" i="27"/>
  <c r="E55" i="27"/>
  <c r="R54" i="27"/>
  <c r="Q54" i="27"/>
  <c r="P54" i="27"/>
  <c r="K54" i="27"/>
  <c r="H54" i="27"/>
  <c r="E54" i="27"/>
  <c r="K53" i="27"/>
  <c r="H53" i="27"/>
  <c r="E53" i="27"/>
  <c r="R52" i="27"/>
  <c r="Q52" i="27"/>
  <c r="P52" i="27"/>
  <c r="K52" i="27"/>
  <c r="H52" i="27"/>
  <c r="E52" i="27"/>
  <c r="R51" i="27"/>
  <c r="Q51" i="27"/>
  <c r="P51" i="27"/>
  <c r="K51" i="27"/>
  <c r="H51" i="27"/>
  <c r="E51" i="27"/>
  <c r="R50" i="27"/>
  <c r="Q50" i="27"/>
  <c r="P50" i="27"/>
  <c r="K50" i="27"/>
  <c r="H50" i="27"/>
  <c r="E50" i="27"/>
  <c r="R49" i="27"/>
  <c r="Q49" i="27"/>
  <c r="P49" i="27"/>
  <c r="K49" i="27"/>
  <c r="H49" i="27"/>
  <c r="E49" i="27"/>
  <c r="Q48" i="27"/>
  <c r="P48" i="27"/>
  <c r="K48" i="27"/>
  <c r="H48" i="27"/>
  <c r="E48" i="27"/>
  <c r="R47" i="27"/>
  <c r="Q47" i="27"/>
  <c r="P47" i="27"/>
  <c r="K47" i="27"/>
  <c r="H47" i="27"/>
  <c r="E47" i="27"/>
  <c r="R46" i="27"/>
  <c r="Q46" i="27"/>
  <c r="P46" i="27"/>
  <c r="K46" i="27"/>
  <c r="H46" i="27"/>
  <c r="E46" i="27"/>
  <c r="R45" i="27"/>
  <c r="Q45" i="27"/>
  <c r="P45" i="27"/>
  <c r="K45" i="27"/>
  <c r="H45" i="27"/>
  <c r="E45" i="27"/>
  <c r="R44" i="27"/>
  <c r="Q44" i="27"/>
  <c r="P44" i="27"/>
  <c r="K44" i="27"/>
  <c r="H44" i="27"/>
  <c r="E44" i="27"/>
  <c r="R43" i="27"/>
  <c r="Q43" i="27"/>
  <c r="P43" i="27"/>
  <c r="K43" i="27"/>
  <c r="H43" i="27"/>
  <c r="E43" i="27"/>
  <c r="R42" i="27"/>
  <c r="Q42" i="27"/>
  <c r="P42" i="27"/>
  <c r="K42" i="27"/>
  <c r="H42" i="27"/>
  <c r="E42" i="27"/>
  <c r="R41" i="27"/>
  <c r="Q41" i="27"/>
  <c r="P41" i="27"/>
  <c r="K41" i="27"/>
  <c r="H41" i="27"/>
  <c r="E41" i="27"/>
  <c r="R40" i="27"/>
  <c r="Q40" i="27"/>
  <c r="P40" i="27"/>
  <c r="K40" i="27"/>
  <c r="H40" i="27"/>
  <c r="E40" i="27"/>
  <c r="R39" i="27"/>
  <c r="Q39" i="27"/>
  <c r="P39" i="27"/>
  <c r="K39" i="27"/>
  <c r="H39" i="27"/>
  <c r="E39" i="27"/>
  <c r="R38" i="27"/>
  <c r="Q38" i="27"/>
  <c r="P38" i="27"/>
  <c r="K38" i="27"/>
  <c r="H38" i="27"/>
  <c r="E38" i="27"/>
  <c r="R37" i="27"/>
  <c r="Q37" i="27"/>
  <c r="P37" i="27"/>
  <c r="K37" i="27"/>
  <c r="H37" i="27"/>
  <c r="E37" i="27"/>
  <c r="R36" i="27"/>
  <c r="Q36" i="27"/>
  <c r="P36" i="27"/>
  <c r="K36" i="27"/>
  <c r="H36" i="27"/>
  <c r="E36" i="27"/>
  <c r="R35" i="27"/>
  <c r="Q35" i="27"/>
  <c r="P35" i="27"/>
  <c r="K35" i="27"/>
  <c r="H35" i="27"/>
  <c r="E35" i="27"/>
  <c r="R34" i="27"/>
  <c r="Q34" i="27"/>
  <c r="P34" i="27"/>
  <c r="K34" i="27"/>
  <c r="H34" i="27"/>
  <c r="E34" i="27"/>
  <c r="R33" i="27"/>
  <c r="Q33" i="27"/>
  <c r="P33" i="27"/>
  <c r="K33" i="27"/>
  <c r="H33" i="27"/>
  <c r="E33" i="27"/>
  <c r="R32" i="27"/>
  <c r="Q32" i="27"/>
  <c r="P32" i="27"/>
  <c r="K32" i="27"/>
  <c r="H32" i="27"/>
  <c r="E32" i="27"/>
  <c r="R31" i="27"/>
  <c r="Q31" i="27"/>
  <c r="P31" i="27"/>
  <c r="K31" i="27"/>
  <c r="H31" i="27"/>
  <c r="E31" i="27"/>
  <c r="R30" i="27"/>
  <c r="Q30" i="27"/>
  <c r="P30" i="27"/>
  <c r="K30" i="27"/>
  <c r="H30" i="27"/>
  <c r="E30" i="27"/>
  <c r="R29" i="27"/>
  <c r="Q29" i="27"/>
  <c r="P29" i="27"/>
  <c r="K29" i="27"/>
  <c r="H29" i="27"/>
  <c r="E29" i="27"/>
  <c r="R28" i="27"/>
  <c r="Q28" i="27"/>
  <c r="P28" i="27"/>
  <c r="K28" i="27"/>
  <c r="H28" i="27"/>
  <c r="E28" i="27"/>
  <c r="R27" i="27"/>
  <c r="Q27" i="27"/>
  <c r="P27" i="27"/>
  <c r="K27" i="27"/>
  <c r="H27" i="27"/>
  <c r="E27" i="27"/>
  <c r="O25" i="27"/>
  <c r="N25" i="27"/>
  <c r="M25" i="27"/>
  <c r="J25" i="27"/>
  <c r="R25" i="27" s="1"/>
  <c r="I25" i="27"/>
  <c r="G25" i="27"/>
  <c r="Q25" i="27" s="1"/>
  <c r="F25" i="27"/>
  <c r="D25" i="27"/>
  <c r="P25" i="27" s="1"/>
  <c r="C25" i="27"/>
  <c r="R24" i="27"/>
  <c r="Q24" i="27"/>
  <c r="P24" i="27"/>
  <c r="K24" i="27"/>
  <c r="H24" i="27"/>
  <c r="E24" i="27"/>
  <c r="R23" i="27"/>
  <c r="Q23" i="27"/>
  <c r="P23" i="27"/>
  <c r="K23" i="27"/>
  <c r="H23" i="27"/>
  <c r="E23" i="27"/>
  <c r="R22" i="27"/>
  <c r="Q22" i="27"/>
  <c r="P22" i="27"/>
  <c r="K22" i="27"/>
  <c r="H22" i="27"/>
  <c r="E22" i="27"/>
  <c r="R21" i="27"/>
  <c r="Q21" i="27"/>
  <c r="P21" i="27"/>
  <c r="K21" i="27"/>
  <c r="H21" i="27"/>
  <c r="E21" i="27"/>
  <c r="R20" i="27"/>
  <c r="Q20" i="27"/>
  <c r="P20" i="27"/>
  <c r="K20" i="27"/>
  <c r="H20" i="27"/>
  <c r="E20" i="27"/>
  <c r="R19" i="27"/>
  <c r="Q19" i="27"/>
  <c r="P19" i="27"/>
  <c r="K19" i="27"/>
  <c r="H19" i="27"/>
  <c r="E19" i="27"/>
  <c r="R18" i="27"/>
  <c r="Q18" i="27"/>
  <c r="P18" i="27"/>
  <c r="K18" i="27"/>
  <c r="H18" i="27"/>
  <c r="E18" i="27"/>
  <c r="R17" i="27"/>
  <c r="Q17" i="27"/>
  <c r="P17" i="27"/>
  <c r="K17" i="27"/>
  <c r="H17" i="27"/>
  <c r="E17" i="27"/>
  <c r="O15" i="27"/>
  <c r="N15" i="27"/>
  <c r="M15" i="27"/>
  <c r="J15" i="27"/>
  <c r="I15" i="27"/>
  <c r="G15" i="27"/>
  <c r="F15" i="27"/>
  <c r="D15" i="27"/>
  <c r="P15" i="27" s="1"/>
  <c r="C15" i="27"/>
  <c r="R14" i="27"/>
  <c r="Q14" i="27"/>
  <c r="P14" i="27"/>
  <c r="K14" i="27"/>
  <c r="H14" i="27"/>
  <c r="E14" i="27"/>
  <c r="R13" i="27"/>
  <c r="Q13" i="27"/>
  <c r="P13" i="27"/>
  <c r="K13" i="27"/>
  <c r="H13" i="27"/>
  <c r="E13" i="27"/>
  <c r="R12" i="27"/>
  <c r="Q12" i="27"/>
  <c r="P12" i="27"/>
  <c r="K12" i="27"/>
  <c r="H12" i="27"/>
  <c r="E12" i="27"/>
  <c r="R11" i="27"/>
  <c r="Q11" i="27"/>
  <c r="P11" i="27"/>
  <c r="K11" i="27"/>
  <c r="H11" i="27"/>
  <c r="E11" i="27"/>
  <c r="R10" i="27"/>
  <c r="Q10" i="27"/>
  <c r="P10" i="27"/>
  <c r="K10" i="27"/>
  <c r="H10" i="27"/>
  <c r="E10" i="27"/>
  <c r="R9" i="27"/>
  <c r="Q9" i="27"/>
  <c r="P9" i="27"/>
  <c r="K9" i="27"/>
  <c r="H9" i="27"/>
  <c r="E9" i="27"/>
  <c r="R8" i="27"/>
  <c r="Q8" i="27"/>
  <c r="P8" i="27"/>
  <c r="K8" i="27"/>
  <c r="H8" i="27"/>
  <c r="E8" i="27"/>
  <c r="R7" i="27"/>
  <c r="Q7" i="27"/>
  <c r="P7" i="27"/>
  <c r="K7" i="27"/>
  <c r="H7" i="27"/>
  <c r="E7" i="27"/>
  <c r="E25" i="27" l="1"/>
  <c r="H15" i="27"/>
  <c r="E15" i="27"/>
  <c r="K15" i="27"/>
  <c r="R15" i="27"/>
  <c r="Q15" i="27"/>
  <c r="K25" i="27"/>
  <c r="H25" i="27"/>
  <c r="R65" i="26"/>
  <c r="Q65" i="26"/>
  <c r="P65" i="26"/>
  <c r="K65" i="26"/>
  <c r="H65" i="26"/>
  <c r="E65" i="26"/>
  <c r="R64" i="26"/>
  <c r="Q64" i="26"/>
  <c r="P64" i="26"/>
  <c r="K64" i="26"/>
  <c r="H64" i="26"/>
  <c r="E64" i="26"/>
  <c r="R63" i="26"/>
  <c r="Q63" i="26"/>
  <c r="P63" i="26"/>
  <c r="K63" i="26"/>
  <c r="H63" i="26"/>
  <c r="E63" i="26"/>
  <c r="R62" i="26"/>
  <c r="Q62" i="26"/>
  <c r="P62" i="26"/>
  <c r="K62" i="26"/>
  <c r="H62" i="26"/>
  <c r="E62" i="26"/>
  <c r="R61" i="26"/>
  <c r="Q61" i="26"/>
  <c r="P61" i="26"/>
  <c r="K61" i="26"/>
  <c r="H61" i="26"/>
  <c r="E61" i="26"/>
  <c r="R60" i="26"/>
  <c r="Q60" i="26"/>
  <c r="P60" i="26"/>
  <c r="K60" i="26"/>
  <c r="H60" i="26"/>
  <c r="E60" i="26"/>
  <c r="R59" i="26"/>
  <c r="Q59" i="26"/>
  <c r="P59" i="26"/>
  <c r="H59" i="26"/>
  <c r="E59" i="26"/>
  <c r="H58" i="26"/>
  <c r="E58" i="26"/>
  <c r="R57" i="26"/>
  <c r="Q57" i="26"/>
  <c r="P57" i="26"/>
  <c r="K57" i="26"/>
  <c r="H57" i="26"/>
  <c r="E57" i="26"/>
  <c r="R56" i="26"/>
  <c r="Q56" i="26"/>
  <c r="P56" i="26"/>
  <c r="K56" i="26"/>
  <c r="H56" i="26"/>
  <c r="E56" i="26"/>
  <c r="R55" i="26"/>
  <c r="Q55" i="26"/>
  <c r="P55" i="26"/>
  <c r="K55" i="26"/>
  <c r="H55" i="26"/>
  <c r="E55" i="26"/>
  <c r="R54" i="26"/>
  <c r="Q54" i="26"/>
  <c r="P54" i="26"/>
  <c r="K54" i="26"/>
  <c r="H54" i="26"/>
  <c r="E54" i="26"/>
  <c r="K53" i="26"/>
  <c r="H53" i="26"/>
  <c r="E53" i="26"/>
  <c r="R52" i="26"/>
  <c r="Q52" i="26"/>
  <c r="P52" i="26"/>
  <c r="K52" i="26"/>
  <c r="H52" i="26"/>
  <c r="E52" i="26"/>
  <c r="R51" i="26"/>
  <c r="Q51" i="26"/>
  <c r="P51" i="26"/>
  <c r="K51" i="26"/>
  <c r="H51" i="26"/>
  <c r="E51" i="26"/>
  <c r="R50" i="26"/>
  <c r="Q50" i="26"/>
  <c r="P50" i="26"/>
  <c r="K50" i="26"/>
  <c r="H50" i="26"/>
  <c r="E50" i="26"/>
  <c r="R49" i="26"/>
  <c r="Q49" i="26"/>
  <c r="P49" i="26"/>
  <c r="K49" i="26"/>
  <c r="H49" i="26"/>
  <c r="E49" i="26"/>
  <c r="Q48" i="26"/>
  <c r="P48" i="26"/>
  <c r="K48" i="26"/>
  <c r="H48" i="26"/>
  <c r="E48" i="26"/>
  <c r="R47" i="26"/>
  <c r="Q47" i="26"/>
  <c r="P47" i="26"/>
  <c r="K47" i="26"/>
  <c r="H47" i="26"/>
  <c r="E47" i="26"/>
  <c r="R46" i="26"/>
  <c r="Q46" i="26"/>
  <c r="P46" i="26"/>
  <c r="K46" i="26"/>
  <c r="H46" i="26"/>
  <c r="E46" i="26"/>
  <c r="R45" i="26"/>
  <c r="Q45" i="26"/>
  <c r="P45" i="26"/>
  <c r="K45" i="26"/>
  <c r="H45" i="26"/>
  <c r="E45" i="26"/>
  <c r="R44" i="26"/>
  <c r="Q44" i="26"/>
  <c r="P44" i="26"/>
  <c r="K44" i="26"/>
  <c r="H44" i="26"/>
  <c r="E44" i="26"/>
  <c r="R43" i="26"/>
  <c r="Q43" i="26"/>
  <c r="P43" i="26"/>
  <c r="K43" i="26"/>
  <c r="H43" i="26"/>
  <c r="E43" i="26"/>
  <c r="R42" i="26"/>
  <c r="Q42" i="26"/>
  <c r="P42" i="26"/>
  <c r="K42" i="26"/>
  <c r="H42" i="26"/>
  <c r="E42" i="26"/>
  <c r="R41" i="26"/>
  <c r="Q41" i="26"/>
  <c r="P41" i="26"/>
  <c r="K41" i="26"/>
  <c r="H41" i="26"/>
  <c r="E41" i="26"/>
  <c r="R40" i="26"/>
  <c r="Q40" i="26"/>
  <c r="P40" i="26"/>
  <c r="K40" i="26"/>
  <c r="H40" i="26"/>
  <c r="E40" i="26"/>
  <c r="R39" i="26"/>
  <c r="Q39" i="26"/>
  <c r="P39" i="26"/>
  <c r="K39" i="26"/>
  <c r="H39" i="26"/>
  <c r="E39" i="26"/>
  <c r="R38" i="26"/>
  <c r="Q38" i="26"/>
  <c r="P38" i="26"/>
  <c r="K38" i="26"/>
  <c r="H38" i="26"/>
  <c r="E38" i="26"/>
  <c r="R37" i="26"/>
  <c r="Q37" i="26"/>
  <c r="P37" i="26"/>
  <c r="K37" i="26"/>
  <c r="H37" i="26"/>
  <c r="E37" i="26"/>
  <c r="R36" i="26"/>
  <c r="Q36" i="26"/>
  <c r="P36" i="26"/>
  <c r="K36" i="26"/>
  <c r="H36" i="26"/>
  <c r="E36" i="26"/>
  <c r="R35" i="26"/>
  <c r="Q35" i="26"/>
  <c r="P35" i="26"/>
  <c r="K35" i="26"/>
  <c r="H35" i="26"/>
  <c r="E35" i="26"/>
  <c r="R34" i="26"/>
  <c r="Q34" i="26"/>
  <c r="P34" i="26"/>
  <c r="K34" i="26"/>
  <c r="H34" i="26"/>
  <c r="E34" i="26"/>
  <c r="R33" i="26"/>
  <c r="Q33" i="26"/>
  <c r="P33" i="26"/>
  <c r="K33" i="26"/>
  <c r="H33" i="26"/>
  <c r="E33" i="26"/>
  <c r="R32" i="26"/>
  <c r="Q32" i="26"/>
  <c r="P32" i="26"/>
  <c r="K32" i="26"/>
  <c r="H32" i="26"/>
  <c r="E32" i="26"/>
  <c r="R31" i="26"/>
  <c r="Q31" i="26"/>
  <c r="P31" i="26"/>
  <c r="K31" i="26"/>
  <c r="H31" i="26"/>
  <c r="E31" i="26"/>
  <c r="R30" i="26"/>
  <c r="Q30" i="26"/>
  <c r="P30" i="26"/>
  <c r="K30" i="26"/>
  <c r="H30" i="26"/>
  <c r="E30" i="26"/>
  <c r="R29" i="26"/>
  <c r="Q29" i="26"/>
  <c r="P29" i="26"/>
  <c r="K29" i="26"/>
  <c r="H29" i="26"/>
  <c r="E29" i="26"/>
  <c r="R28" i="26"/>
  <c r="Q28" i="26"/>
  <c r="P28" i="26"/>
  <c r="K28" i="26"/>
  <c r="H28" i="26"/>
  <c r="E28" i="26"/>
  <c r="R27" i="26"/>
  <c r="Q27" i="26"/>
  <c r="P27" i="26"/>
  <c r="K27" i="26"/>
  <c r="H27" i="26"/>
  <c r="E27" i="26"/>
  <c r="J25" i="26"/>
  <c r="O25" i="26"/>
  <c r="R25" i="26"/>
  <c r="G25" i="26"/>
  <c r="N25" i="26"/>
  <c r="Q25" i="26"/>
  <c r="D25" i="26"/>
  <c r="M25" i="26"/>
  <c r="P25" i="26"/>
  <c r="I25" i="26"/>
  <c r="K25" i="26"/>
  <c r="F25" i="26"/>
  <c r="H25" i="26"/>
  <c r="C25" i="26"/>
  <c r="E25" i="26"/>
  <c r="R24" i="26"/>
  <c r="Q24" i="26"/>
  <c r="P24" i="26"/>
  <c r="K24" i="26"/>
  <c r="H24" i="26"/>
  <c r="E24" i="26"/>
  <c r="R23" i="26"/>
  <c r="Q23" i="26"/>
  <c r="P23" i="26"/>
  <c r="K23" i="26"/>
  <c r="H23" i="26"/>
  <c r="E23" i="26"/>
  <c r="R22" i="26"/>
  <c r="Q22" i="26"/>
  <c r="P22" i="26"/>
  <c r="K22" i="26"/>
  <c r="H22" i="26"/>
  <c r="E22" i="26"/>
  <c r="R21" i="26"/>
  <c r="Q21" i="26"/>
  <c r="P21" i="26"/>
  <c r="K21" i="26"/>
  <c r="H21" i="26"/>
  <c r="E21" i="26"/>
  <c r="R20" i="26"/>
  <c r="Q20" i="26"/>
  <c r="P20" i="26"/>
  <c r="K20" i="26"/>
  <c r="H20" i="26"/>
  <c r="E20" i="26"/>
  <c r="R19" i="26"/>
  <c r="Q19" i="26"/>
  <c r="P19" i="26"/>
  <c r="K19" i="26"/>
  <c r="H19" i="26"/>
  <c r="E19" i="26"/>
  <c r="R18" i="26"/>
  <c r="Q18" i="26"/>
  <c r="P18" i="26"/>
  <c r="K18" i="26"/>
  <c r="H18" i="26"/>
  <c r="E18" i="26"/>
  <c r="R17" i="26"/>
  <c r="Q17" i="26"/>
  <c r="P17" i="26"/>
  <c r="K17" i="26"/>
  <c r="H17" i="26"/>
  <c r="E17" i="26"/>
  <c r="J15" i="26"/>
  <c r="O15" i="26"/>
  <c r="R15" i="26"/>
  <c r="G15" i="26"/>
  <c r="N15" i="26"/>
  <c r="Q15" i="26"/>
  <c r="D15" i="26"/>
  <c r="M15" i="26"/>
  <c r="P15" i="26"/>
  <c r="I15" i="26"/>
  <c r="K15" i="26"/>
  <c r="F15" i="26"/>
  <c r="H15" i="26"/>
  <c r="C15" i="26"/>
  <c r="E15" i="26"/>
  <c r="R14" i="26"/>
  <c r="Q14" i="26"/>
  <c r="P14" i="26"/>
  <c r="K14" i="26"/>
  <c r="H14" i="26"/>
  <c r="E14" i="26"/>
  <c r="R13" i="26"/>
  <c r="Q13" i="26"/>
  <c r="P13" i="26"/>
  <c r="K13" i="26"/>
  <c r="H13" i="26"/>
  <c r="E13" i="26"/>
  <c r="R12" i="26"/>
  <c r="Q12" i="26"/>
  <c r="P12" i="26"/>
  <c r="K12" i="26"/>
  <c r="H12" i="26"/>
  <c r="E12" i="26"/>
  <c r="R11" i="26"/>
  <c r="Q11" i="26"/>
  <c r="P11" i="26"/>
  <c r="K11" i="26"/>
  <c r="H11" i="26"/>
  <c r="E11" i="26"/>
  <c r="R10" i="26"/>
  <c r="Q10" i="26"/>
  <c r="P10" i="26"/>
  <c r="K10" i="26"/>
  <c r="H10" i="26"/>
  <c r="E10" i="26"/>
  <c r="R9" i="26"/>
  <c r="Q9" i="26"/>
  <c r="P9" i="26"/>
  <c r="K9" i="26"/>
  <c r="H9" i="26"/>
  <c r="E9" i="26"/>
  <c r="R8" i="26"/>
  <c r="Q8" i="26"/>
  <c r="P8" i="26"/>
  <c r="K8" i="26"/>
  <c r="H8" i="26"/>
  <c r="E8" i="26"/>
  <c r="R7" i="26"/>
  <c r="Q7" i="26"/>
  <c r="P7" i="26"/>
  <c r="K7" i="26"/>
  <c r="H7" i="26"/>
  <c r="E7" i="26"/>
  <c r="R65" i="25"/>
  <c r="Q65" i="25"/>
  <c r="P65" i="25"/>
  <c r="K65" i="25"/>
  <c r="H65" i="25"/>
  <c r="E65" i="25"/>
  <c r="R64" i="25"/>
  <c r="Q64" i="25"/>
  <c r="P64" i="25"/>
  <c r="K64" i="25"/>
  <c r="H64" i="25"/>
  <c r="E64" i="25"/>
  <c r="R63" i="25"/>
  <c r="Q63" i="25"/>
  <c r="P63" i="25"/>
  <c r="K63" i="25"/>
  <c r="H63" i="25"/>
  <c r="E63" i="25"/>
  <c r="R62" i="25"/>
  <c r="Q62" i="25"/>
  <c r="P62" i="25"/>
  <c r="K62" i="25"/>
  <c r="H62" i="25"/>
  <c r="E62" i="25"/>
  <c r="R61" i="25"/>
  <c r="Q61" i="25"/>
  <c r="P61" i="25"/>
  <c r="K61" i="25"/>
  <c r="H61" i="25"/>
  <c r="E61" i="25"/>
  <c r="R60" i="25"/>
  <c r="Q60" i="25"/>
  <c r="P60" i="25"/>
  <c r="K60" i="25"/>
  <c r="H60" i="25"/>
  <c r="E60" i="25"/>
  <c r="R59" i="25"/>
  <c r="Q59" i="25"/>
  <c r="P59" i="25"/>
  <c r="H59" i="25"/>
  <c r="E59" i="25"/>
  <c r="H58" i="25"/>
  <c r="E58" i="25"/>
  <c r="R57" i="25"/>
  <c r="Q57" i="25"/>
  <c r="P57" i="25"/>
  <c r="K57" i="25"/>
  <c r="H57" i="25"/>
  <c r="E57" i="25"/>
  <c r="R56" i="25"/>
  <c r="Q56" i="25"/>
  <c r="P56" i="25"/>
  <c r="K56" i="25"/>
  <c r="H56" i="25"/>
  <c r="E56" i="25"/>
  <c r="R55" i="25"/>
  <c r="Q55" i="25"/>
  <c r="P55" i="25"/>
  <c r="K55" i="25"/>
  <c r="H55" i="25"/>
  <c r="E55" i="25"/>
  <c r="R54" i="25"/>
  <c r="Q54" i="25"/>
  <c r="P54" i="25"/>
  <c r="K54" i="25"/>
  <c r="H54" i="25"/>
  <c r="E54" i="25"/>
  <c r="K53" i="25"/>
  <c r="H53" i="25"/>
  <c r="E53" i="25"/>
  <c r="R52" i="25"/>
  <c r="Q52" i="25"/>
  <c r="P52" i="25"/>
  <c r="K52" i="25"/>
  <c r="H52" i="25"/>
  <c r="E52" i="25"/>
  <c r="R51" i="25"/>
  <c r="Q51" i="25"/>
  <c r="P51" i="25"/>
  <c r="K51" i="25"/>
  <c r="H51" i="25"/>
  <c r="E51" i="25"/>
  <c r="R50" i="25"/>
  <c r="Q50" i="25"/>
  <c r="P50" i="25"/>
  <c r="K50" i="25"/>
  <c r="H50" i="25"/>
  <c r="E50" i="25"/>
  <c r="R49" i="25"/>
  <c r="Q49" i="25"/>
  <c r="P49" i="25"/>
  <c r="K49" i="25"/>
  <c r="H49" i="25"/>
  <c r="E49" i="25"/>
  <c r="Q48" i="25"/>
  <c r="P48" i="25"/>
  <c r="K48" i="25"/>
  <c r="H48" i="25"/>
  <c r="E48" i="25"/>
  <c r="R47" i="25"/>
  <c r="Q47" i="25"/>
  <c r="P47" i="25"/>
  <c r="K47" i="25"/>
  <c r="H47" i="25"/>
  <c r="E47" i="25"/>
  <c r="R46" i="25"/>
  <c r="Q46" i="25"/>
  <c r="P46" i="25"/>
  <c r="K46" i="25"/>
  <c r="H46" i="25"/>
  <c r="E46" i="25"/>
  <c r="R45" i="25"/>
  <c r="Q45" i="25"/>
  <c r="P45" i="25"/>
  <c r="K45" i="25"/>
  <c r="H45" i="25"/>
  <c r="E45" i="25"/>
  <c r="R44" i="25"/>
  <c r="Q44" i="25"/>
  <c r="P44" i="25"/>
  <c r="K44" i="25"/>
  <c r="H44" i="25"/>
  <c r="E44" i="25"/>
  <c r="R43" i="25"/>
  <c r="Q43" i="25"/>
  <c r="P43" i="25"/>
  <c r="K43" i="25"/>
  <c r="H43" i="25"/>
  <c r="E43" i="25"/>
  <c r="R42" i="25"/>
  <c r="Q42" i="25"/>
  <c r="P42" i="25"/>
  <c r="K42" i="25"/>
  <c r="H42" i="25"/>
  <c r="E42" i="25"/>
  <c r="R41" i="25"/>
  <c r="Q41" i="25"/>
  <c r="P41" i="25"/>
  <c r="K41" i="25"/>
  <c r="H41" i="25"/>
  <c r="E41" i="25"/>
  <c r="R40" i="25"/>
  <c r="Q40" i="25"/>
  <c r="P40" i="25"/>
  <c r="K40" i="25"/>
  <c r="H40" i="25"/>
  <c r="E40" i="25"/>
  <c r="R39" i="25"/>
  <c r="Q39" i="25"/>
  <c r="P39" i="25"/>
  <c r="K39" i="25"/>
  <c r="H39" i="25"/>
  <c r="E39" i="25"/>
  <c r="R38" i="25"/>
  <c r="Q38" i="25"/>
  <c r="P38" i="25"/>
  <c r="K38" i="25"/>
  <c r="H38" i="25"/>
  <c r="E38" i="25"/>
  <c r="R37" i="25"/>
  <c r="Q37" i="25"/>
  <c r="P37" i="25"/>
  <c r="K37" i="25"/>
  <c r="H37" i="25"/>
  <c r="E37" i="25"/>
  <c r="R36" i="25"/>
  <c r="Q36" i="25"/>
  <c r="P36" i="25"/>
  <c r="K36" i="25"/>
  <c r="H36" i="25"/>
  <c r="E36" i="25"/>
  <c r="R35" i="25"/>
  <c r="Q35" i="25"/>
  <c r="P35" i="25"/>
  <c r="K35" i="25"/>
  <c r="H35" i="25"/>
  <c r="E35" i="25"/>
  <c r="R34" i="25"/>
  <c r="Q34" i="25"/>
  <c r="P34" i="25"/>
  <c r="K34" i="25"/>
  <c r="H34" i="25"/>
  <c r="E34" i="25"/>
  <c r="R33" i="25"/>
  <c r="Q33" i="25"/>
  <c r="P33" i="25"/>
  <c r="K33" i="25"/>
  <c r="H33" i="25"/>
  <c r="E33" i="25"/>
  <c r="R32" i="25"/>
  <c r="Q32" i="25"/>
  <c r="P32" i="25"/>
  <c r="K32" i="25"/>
  <c r="H32" i="25"/>
  <c r="E32" i="25"/>
  <c r="R31" i="25"/>
  <c r="Q31" i="25"/>
  <c r="P31" i="25"/>
  <c r="K31" i="25"/>
  <c r="H31" i="25"/>
  <c r="E31" i="25"/>
  <c r="R30" i="25"/>
  <c r="Q30" i="25"/>
  <c r="P30" i="25"/>
  <c r="K30" i="25"/>
  <c r="H30" i="25"/>
  <c r="E30" i="25"/>
  <c r="R29" i="25"/>
  <c r="Q29" i="25"/>
  <c r="P29" i="25"/>
  <c r="K29" i="25"/>
  <c r="H29" i="25"/>
  <c r="E29" i="25"/>
  <c r="R28" i="25"/>
  <c r="Q28" i="25"/>
  <c r="P28" i="25"/>
  <c r="K28" i="25"/>
  <c r="H28" i="25"/>
  <c r="E28" i="25"/>
  <c r="R27" i="25"/>
  <c r="Q27" i="25"/>
  <c r="P27" i="25"/>
  <c r="K27" i="25"/>
  <c r="H27" i="25"/>
  <c r="E27" i="25"/>
  <c r="J25" i="25"/>
  <c r="O25" i="25"/>
  <c r="R25" i="25"/>
  <c r="G25" i="25"/>
  <c r="N25" i="25"/>
  <c r="Q25" i="25"/>
  <c r="D25" i="25"/>
  <c r="M25" i="25"/>
  <c r="P25" i="25"/>
  <c r="I25" i="25"/>
  <c r="K25" i="25"/>
  <c r="F25" i="25"/>
  <c r="H25" i="25"/>
  <c r="C25" i="25"/>
  <c r="E25" i="25"/>
  <c r="R24" i="25"/>
  <c r="Q24" i="25"/>
  <c r="P24" i="25"/>
  <c r="K24" i="25"/>
  <c r="H24" i="25"/>
  <c r="E24" i="25"/>
  <c r="R23" i="25"/>
  <c r="Q23" i="25"/>
  <c r="P23" i="25"/>
  <c r="K23" i="25"/>
  <c r="H23" i="25"/>
  <c r="E23" i="25"/>
  <c r="R22" i="25"/>
  <c r="Q22" i="25"/>
  <c r="P22" i="25"/>
  <c r="K22" i="25"/>
  <c r="H22" i="25"/>
  <c r="E22" i="25"/>
  <c r="R21" i="25"/>
  <c r="Q21" i="25"/>
  <c r="P21" i="25"/>
  <c r="K21" i="25"/>
  <c r="H21" i="25"/>
  <c r="E21" i="25"/>
  <c r="R20" i="25"/>
  <c r="Q20" i="25"/>
  <c r="P20" i="25"/>
  <c r="K20" i="25"/>
  <c r="H20" i="25"/>
  <c r="E20" i="25"/>
  <c r="R19" i="25"/>
  <c r="Q19" i="25"/>
  <c r="P19" i="25"/>
  <c r="K19" i="25"/>
  <c r="H19" i="25"/>
  <c r="E19" i="25"/>
  <c r="R18" i="25"/>
  <c r="Q18" i="25"/>
  <c r="P18" i="25"/>
  <c r="K18" i="25"/>
  <c r="H18" i="25"/>
  <c r="E18" i="25"/>
  <c r="R17" i="25"/>
  <c r="Q17" i="25"/>
  <c r="P17" i="25"/>
  <c r="K17" i="25"/>
  <c r="H17" i="25"/>
  <c r="E17" i="25"/>
  <c r="J15" i="25"/>
  <c r="O15" i="25"/>
  <c r="R15" i="25"/>
  <c r="G15" i="25"/>
  <c r="N15" i="25"/>
  <c r="Q15" i="25"/>
  <c r="D15" i="25"/>
  <c r="M15" i="25"/>
  <c r="P15" i="25"/>
  <c r="I15" i="25"/>
  <c r="K15" i="25"/>
  <c r="F15" i="25"/>
  <c r="H15" i="25"/>
  <c r="C15" i="25"/>
  <c r="E15" i="25"/>
  <c r="R14" i="25"/>
  <c r="Q14" i="25"/>
  <c r="P14" i="25"/>
  <c r="K14" i="25"/>
  <c r="H14" i="25"/>
  <c r="E14" i="25"/>
  <c r="R13" i="25"/>
  <c r="Q13" i="25"/>
  <c r="P13" i="25"/>
  <c r="K13" i="25"/>
  <c r="H13" i="25"/>
  <c r="E13" i="25"/>
  <c r="R12" i="25"/>
  <c r="Q12" i="25"/>
  <c r="P12" i="25"/>
  <c r="K12" i="25"/>
  <c r="H12" i="25"/>
  <c r="E12" i="25"/>
  <c r="R11" i="25"/>
  <c r="Q11" i="25"/>
  <c r="P11" i="25"/>
  <c r="K11" i="25"/>
  <c r="H11" i="25"/>
  <c r="E11" i="25"/>
  <c r="R10" i="25"/>
  <c r="Q10" i="25"/>
  <c r="P10" i="25"/>
  <c r="K10" i="25"/>
  <c r="H10" i="25"/>
  <c r="E10" i="25"/>
  <c r="R9" i="25"/>
  <c r="Q9" i="25"/>
  <c r="P9" i="25"/>
  <c r="K9" i="25"/>
  <c r="H9" i="25"/>
  <c r="E9" i="25"/>
  <c r="R8" i="25"/>
  <c r="Q8" i="25"/>
  <c r="P8" i="25"/>
  <c r="K8" i="25"/>
  <c r="H8" i="25"/>
  <c r="E8" i="25"/>
  <c r="R7" i="25"/>
  <c r="Q7" i="25"/>
  <c r="P7" i="25"/>
  <c r="K7" i="25"/>
  <c r="H7" i="25"/>
  <c r="E7" i="25"/>
  <c r="R65" i="24"/>
  <c r="Q65" i="24"/>
  <c r="P65" i="24"/>
  <c r="K65" i="24"/>
  <c r="H65" i="24"/>
  <c r="E65" i="24"/>
  <c r="R64" i="24"/>
  <c r="Q64" i="24"/>
  <c r="P64" i="24"/>
  <c r="K64" i="24"/>
  <c r="H64" i="24"/>
  <c r="E64" i="24"/>
  <c r="R63" i="24"/>
  <c r="Q63" i="24"/>
  <c r="P63" i="24"/>
  <c r="K63" i="24"/>
  <c r="H63" i="24"/>
  <c r="E63" i="24"/>
  <c r="R62" i="24"/>
  <c r="Q62" i="24"/>
  <c r="P62" i="24"/>
  <c r="K62" i="24"/>
  <c r="H62" i="24"/>
  <c r="E62" i="24"/>
  <c r="R61" i="24"/>
  <c r="Q61" i="24"/>
  <c r="P61" i="24"/>
  <c r="K61" i="24"/>
  <c r="H61" i="24"/>
  <c r="E61" i="24"/>
  <c r="R60" i="24"/>
  <c r="Q60" i="24"/>
  <c r="P60" i="24"/>
  <c r="K60" i="24"/>
  <c r="H60" i="24"/>
  <c r="E60" i="24"/>
  <c r="R59" i="24"/>
  <c r="Q59" i="24"/>
  <c r="P59" i="24"/>
  <c r="H59" i="24"/>
  <c r="E59" i="24"/>
  <c r="H58" i="24"/>
  <c r="E58" i="24"/>
  <c r="R57" i="24"/>
  <c r="Q57" i="24"/>
  <c r="P57" i="24"/>
  <c r="K57" i="24"/>
  <c r="H57" i="24"/>
  <c r="E57" i="24"/>
  <c r="R56" i="24"/>
  <c r="Q56" i="24"/>
  <c r="P56" i="24"/>
  <c r="K56" i="24"/>
  <c r="H56" i="24"/>
  <c r="E56" i="24"/>
  <c r="R55" i="24"/>
  <c r="Q55" i="24"/>
  <c r="P55" i="24"/>
  <c r="K55" i="24"/>
  <c r="H55" i="24"/>
  <c r="E55" i="24"/>
  <c r="R54" i="24"/>
  <c r="Q54" i="24"/>
  <c r="P54" i="24"/>
  <c r="K54" i="24"/>
  <c r="H54" i="24"/>
  <c r="E54" i="24"/>
  <c r="K53" i="24"/>
  <c r="H53" i="24"/>
  <c r="E53" i="24"/>
  <c r="R52" i="24"/>
  <c r="Q52" i="24"/>
  <c r="P52" i="24"/>
  <c r="K52" i="24"/>
  <c r="H52" i="24"/>
  <c r="E52" i="24"/>
  <c r="R51" i="24"/>
  <c r="Q51" i="24"/>
  <c r="P51" i="24"/>
  <c r="K51" i="24"/>
  <c r="H51" i="24"/>
  <c r="E51" i="24"/>
  <c r="R50" i="24"/>
  <c r="Q50" i="24"/>
  <c r="P50" i="24"/>
  <c r="K50" i="24"/>
  <c r="H50" i="24"/>
  <c r="E50" i="24"/>
  <c r="R49" i="24"/>
  <c r="Q49" i="24"/>
  <c r="P49" i="24"/>
  <c r="K49" i="24"/>
  <c r="H49" i="24"/>
  <c r="E49" i="24"/>
  <c r="Q48" i="24"/>
  <c r="P48" i="24"/>
  <c r="K48" i="24"/>
  <c r="H48" i="24"/>
  <c r="E48" i="24"/>
  <c r="R47" i="24"/>
  <c r="Q47" i="24"/>
  <c r="P47" i="24"/>
  <c r="K47" i="24"/>
  <c r="H47" i="24"/>
  <c r="E47" i="24"/>
  <c r="R46" i="24"/>
  <c r="Q46" i="24"/>
  <c r="P46" i="24"/>
  <c r="K46" i="24"/>
  <c r="H46" i="24"/>
  <c r="E46" i="24"/>
  <c r="R45" i="24"/>
  <c r="Q45" i="24"/>
  <c r="P45" i="24"/>
  <c r="K45" i="24"/>
  <c r="H45" i="24"/>
  <c r="E45" i="24"/>
  <c r="R44" i="24"/>
  <c r="Q44" i="24"/>
  <c r="P44" i="24"/>
  <c r="K44" i="24"/>
  <c r="H44" i="24"/>
  <c r="E44" i="24"/>
  <c r="R43" i="24"/>
  <c r="Q43" i="24"/>
  <c r="P43" i="24"/>
  <c r="K43" i="24"/>
  <c r="H43" i="24"/>
  <c r="E43" i="24"/>
  <c r="R42" i="24"/>
  <c r="Q42" i="24"/>
  <c r="P42" i="24"/>
  <c r="K42" i="24"/>
  <c r="H42" i="24"/>
  <c r="E42" i="24"/>
  <c r="R41" i="24"/>
  <c r="Q41" i="24"/>
  <c r="P41" i="24"/>
  <c r="K41" i="24"/>
  <c r="H41" i="24"/>
  <c r="E41" i="24"/>
  <c r="R40" i="24"/>
  <c r="Q40" i="24"/>
  <c r="P40" i="24"/>
  <c r="K40" i="24"/>
  <c r="H40" i="24"/>
  <c r="E40" i="24"/>
  <c r="R39" i="24"/>
  <c r="Q39" i="24"/>
  <c r="P39" i="24"/>
  <c r="K39" i="24"/>
  <c r="H39" i="24"/>
  <c r="E39" i="24"/>
  <c r="R38" i="24"/>
  <c r="Q38" i="24"/>
  <c r="P38" i="24"/>
  <c r="K38" i="24"/>
  <c r="H38" i="24"/>
  <c r="E38" i="24"/>
  <c r="R37" i="24"/>
  <c r="Q37" i="24"/>
  <c r="P37" i="24"/>
  <c r="K37" i="24"/>
  <c r="H37" i="24"/>
  <c r="E37" i="24"/>
  <c r="R36" i="24"/>
  <c r="Q36" i="24"/>
  <c r="P36" i="24"/>
  <c r="K36" i="24"/>
  <c r="H36" i="24"/>
  <c r="E36" i="24"/>
  <c r="R35" i="24"/>
  <c r="Q35" i="24"/>
  <c r="P35" i="24"/>
  <c r="K35" i="24"/>
  <c r="H35" i="24"/>
  <c r="E35" i="24"/>
  <c r="R34" i="24"/>
  <c r="Q34" i="24"/>
  <c r="P34" i="24"/>
  <c r="K34" i="24"/>
  <c r="H34" i="24"/>
  <c r="E34" i="24"/>
  <c r="R33" i="24"/>
  <c r="Q33" i="24"/>
  <c r="P33" i="24"/>
  <c r="K33" i="24"/>
  <c r="H33" i="24"/>
  <c r="E33" i="24"/>
  <c r="R32" i="24"/>
  <c r="Q32" i="24"/>
  <c r="P32" i="24"/>
  <c r="K32" i="24"/>
  <c r="H32" i="24"/>
  <c r="E32" i="24"/>
  <c r="R31" i="24"/>
  <c r="Q31" i="24"/>
  <c r="P31" i="24"/>
  <c r="K31" i="24"/>
  <c r="H31" i="24"/>
  <c r="E31" i="24"/>
  <c r="R30" i="24"/>
  <c r="Q30" i="24"/>
  <c r="P30" i="24"/>
  <c r="K30" i="24"/>
  <c r="H30" i="24"/>
  <c r="E30" i="24"/>
  <c r="R29" i="24"/>
  <c r="Q29" i="24"/>
  <c r="P29" i="24"/>
  <c r="K29" i="24"/>
  <c r="H29" i="24"/>
  <c r="E29" i="24"/>
  <c r="R28" i="24"/>
  <c r="Q28" i="24"/>
  <c r="P28" i="24"/>
  <c r="K28" i="24"/>
  <c r="H28" i="24"/>
  <c r="E28" i="24"/>
  <c r="R27" i="24"/>
  <c r="Q27" i="24"/>
  <c r="P27" i="24"/>
  <c r="K27" i="24"/>
  <c r="H27" i="24"/>
  <c r="E27" i="24"/>
  <c r="G25" i="24"/>
  <c r="N25" i="24"/>
  <c r="Q25" i="24"/>
  <c r="O25" i="24"/>
  <c r="M25" i="24"/>
  <c r="J25" i="24"/>
  <c r="R25" i="24"/>
  <c r="I25" i="24"/>
  <c r="K25" i="24"/>
  <c r="F25" i="24"/>
  <c r="H25" i="24"/>
  <c r="D25" i="24"/>
  <c r="P25" i="24"/>
  <c r="C25" i="24"/>
  <c r="R24" i="24"/>
  <c r="Q24" i="24"/>
  <c r="P24" i="24"/>
  <c r="K24" i="24"/>
  <c r="H24" i="24"/>
  <c r="E24" i="24"/>
  <c r="R23" i="24"/>
  <c r="Q23" i="24"/>
  <c r="P23" i="24"/>
  <c r="K23" i="24"/>
  <c r="H23" i="24"/>
  <c r="E23" i="24"/>
  <c r="R22" i="24"/>
  <c r="Q22" i="24"/>
  <c r="P22" i="24"/>
  <c r="K22" i="24"/>
  <c r="H22" i="24"/>
  <c r="E22" i="24"/>
  <c r="R21" i="24"/>
  <c r="Q21" i="24"/>
  <c r="P21" i="24"/>
  <c r="K21" i="24"/>
  <c r="H21" i="24"/>
  <c r="E21" i="24"/>
  <c r="R20" i="24"/>
  <c r="Q20" i="24"/>
  <c r="P20" i="24"/>
  <c r="K20" i="24"/>
  <c r="H20" i="24"/>
  <c r="E20" i="24"/>
  <c r="R19" i="24"/>
  <c r="Q19" i="24"/>
  <c r="P19" i="24"/>
  <c r="K19" i="24"/>
  <c r="H19" i="24"/>
  <c r="E19" i="24"/>
  <c r="R18" i="24"/>
  <c r="Q18" i="24"/>
  <c r="P18" i="24"/>
  <c r="K18" i="24"/>
  <c r="H18" i="24"/>
  <c r="E18" i="24"/>
  <c r="R17" i="24"/>
  <c r="Q17" i="24"/>
  <c r="P17" i="24"/>
  <c r="K17" i="24"/>
  <c r="H17" i="24"/>
  <c r="E17" i="24"/>
  <c r="O15" i="24"/>
  <c r="N15" i="24"/>
  <c r="M15" i="24"/>
  <c r="J15" i="24"/>
  <c r="R15" i="24"/>
  <c r="I15" i="24"/>
  <c r="G15" i="24"/>
  <c r="Q15" i="24"/>
  <c r="F15" i="24"/>
  <c r="D15" i="24"/>
  <c r="P15" i="24"/>
  <c r="C15" i="24"/>
  <c r="R14" i="24"/>
  <c r="Q14" i="24"/>
  <c r="P14" i="24"/>
  <c r="K14" i="24"/>
  <c r="H14" i="24"/>
  <c r="E14" i="24"/>
  <c r="R13" i="24"/>
  <c r="Q13" i="24"/>
  <c r="P13" i="24"/>
  <c r="K13" i="24"/>
  <c r="H13" i="24"/>
  <c r="E13" i="24"/>
  <c r="R12" i="24"/>
  <c r="Q12" i="24"/>
  <c r="P12" i="24"/>
  <c r="K12" i="24"/>
  <c r="H12" i="24"/>
  <c r="E12" i="24"/>
  <c r="R11" i="24"/>
  <c r="Q11" i="24"/>
  <c r="P11" i="24"/>
  <c r="K11" i="24"/>
  <c r="H11" i="24"/>
  <c r="E11" i="24"/>
  <c r="R10" i="24"/>
  <c r="Q10" i="24"/>
  <c r="P10" i="24"/>
  <c r="K10" i="24"/>
  <c r="H10" i="24"/>
  <c r="E10" i="24"/>
  <c r="R9" i="24"/>
  <c r="Q9" i="24"/>
  <c r="P9" i="24"/>
  <c r="K9" i="24"/>
  <c r="H9" i="24"/>
  <c r="E9" i="24"/>
  <c r="R8" i="24"/>
  <c r="Q8" i="24"/>
  <c r="P8" i="24"/>
  <c r="K8" i="24"/>
  <c r="H8" i="24"/>
  <c r="E8" i="24"/>
  <c r="R7" i="24"/>
  <c r="Q7" i="24"/>
  <c r="P7" i="24"/>
  <c r="K7" i="24"/>
  <c r="H7" i="24"/>
  <c r="E7" i="24"/>
  <c r="K15" i="24"/>
  <c r="E15" i="24"/>
  <c r="E25" i="24"/>
  <c r="H15" i="24"/>
  <c r="R65" i="23"/>
  <c r="Q65" i="23"/>
  <c r="P65" i="23"/>
  <c r="K65" i="23"/>
  <c r="H65" i="23"/>
  <c r="E65" i="23"/>
  <c r="R64" i="23"/>
  <c r="Q64" i="23"/>
  <c r="P64" i="23"/>
  <c r="K64" i="23"/>
  <c r="H64" i="23"/>
  <c r="E64" i="23"/>
  <c r="R63" i="23"/>
  <c r="Q63" i="23"/>
  <c r="P63" i="23"/>
  <c r="K63" i="23"/>
  <c r="H63" i="23"/>
  <c r="E63" i="23"/>
  <c r="R62" i="23"/>
  <c r="Q62" i="23"/>
  <c r="P62" i="23"/>
  <c r="K62" i="23"/>
  <c r="H62" i="23"/>
  <c r="E62" i="23"/>
  <c r="R61" i="23"/>
  <c r="Q61" i="23"/>
  <c r="P61" i="23"/>
  <c r="K61" i="23"/>
  <c r="H61" i="23"/>
  <c r="E61" i="23"/>
  <c r="R60" i="23"/>
  <c r="Q60" i="23"/>
  <c r="P60" i="23"/>
  <c r="K60" i="23"/>
  <c r="H60" i="23"/>
  <c r="E60" i="23"/>
  <c r="R59" i="23"/>
  <c r="Q59" i="23"/>
  <c r="P59" i="23"/>
  <c r="H59" i="23"/>
  <c r="E59" i="23"/>
  <c r="H58" i="23"/>
  <c r="E58" i="23"/>
  <c r="R57" i="23"/>
  <c r="Q57" i="23"/>
  <c r="P57" i="23"/>
  <c r="K57" i="23"/>
  <c r="H57" i="23"/>
  <c r="E57" i="23"/>
  <c r="R56" i="23"/>
  <c r="Q56" i="23"/>
  <c r="P56" i="23"/>
  <c r="K56" i="23"/>
  <c r="H56" i="23"/>
  <c r="E56" i="23"/>
  <c r="R55" i="23"/>
  <c r="Q55" i="23"/>
  <c r="P55" i="23"/>
  <c r="K55" i="23"/>
  <c r="H55" i="23"/>
  <c r="E55" i="23"/>
  <c r="R54" i="23"/>
  <c r="Q54" i="23"/>
  <c r="P54" i="23"/>
  <c r="K54" i="23"/>
  <c r="H54" i="23"/>
  <c r="E54" i="23"/>
  <c r="K53" i="23"/>
  <c r="H53" i="23"/>
  <c r="E53" i="23"/>
  <c r="R52" i="23"/>
  <c r="Q52" i="23"/>
  <c r="P52" i="23"/>
  <c r="K52" i="23"/>
  <c r="H52" i="23"/>
  <c r="E52" i="23"/>
  <c r="R51" i="23"/>
  <c r="Q51" i="23"/>
  <c r="P51" i="23"/>
  <c r="K51" i="23"/>
  <c r="H51" i="23"/>
  <c r="E51" i="23"/>
  <c r="R50" i="23"/>
  <c r="Q50" i="23"/>
  <c r="P50" i="23"/>
  <c r="K50" i="23"/>
  <c r="H50" i="23"/>
  <c r="E50" i="23"/>
  <c r="R49" i="23"/>
  <c r="Q49" i="23"/>
  <c r="P49" i="23"/>
  <c r="K49" i="23"/>
  <c r="H49" i="23"/>
  <c r="E49" i="23"/>
  <c r="Q48" i="23"/>
  <c r="P48" i="23"/>
  <c r="K48" i="23"/>
  <c r="H48" i="23"/>
  <c r="E48" i="23"/>
  <c r="R47" i="23"/>
  <c r="Q47" i="23"/>
  <c r="P47" i="23"/>
  <c r="K47" i="23"/>
  <c r="H47" i="23"/>
  <c r="E47" i="23"/>
  <c r="R46" i="23"/>
  <c r="Q46" i="23"/>
  <c r="P46" i="23"/>
  <c r="K46" i="23"/>
  <c r="H46" i="23"/>
  <c r="E46" i="23"/>
  <c r="R45" i="23"/>
  <c r="Q45" i="23"/>
  <c r="P45" i="23"/>
  <c r="K45" i="23"/>
  <c r="H45" i="23"/>
  <c r="E45" i="23"/>
  <c r="R44" i="23"/>
  <c r="Q44" i="23"/>
  <c r="P44" i="23"/>
  <c r="K44" i="23"/>
  <c r="H44" i="23"/>
  <c r="E44" i="23"/>
  <c r="R43" i="23"/>
  <c r="Q43" i="23"/>
  <c r="P43" i="23"/>
  <c r="K43" i="23"/>
  <c r="H43" i="23"/>
  <c r="E43" i="23"/>
  <c r="R42" i="23"/>
  <c r="Q42" i="23"/>
  <c r="P42" i="23"/>
  <c r="K42" i="23"/>
  <c r="H42" i="23"/>
  <c r="E42" i="23"/>
  <c r="R41" i="23"/>
  <c r="Q41" i="23"/>
  <c r="P41" i="23"/>
  <c r="K41" i="23"/>
  <c r="H41" i="23"/>
  <c r="E41" i="23"/>
  <c r="R40" i="23"/>
  <c r="Q40" i="23"/>
  <c r="P40" i="23"/>
  <c r="K40" i="23"/>
  <c r="H40" i="23"/>
  <c r="E40" i="23"/>
  <c r="R39" i="23"/>
  <c r="Q39" i="23"/>
  <c r="P39" i="23"/>
  <c r="K39" i="23"/>
  <c r="H39" i="23"/>
  <c r="E39" i="23"/>
  <c r="R38" i="23"/>
  <c r="Q38" i="23"/>
  <c r="P38" i="23"/>
  <c r="K38" i="23"/>
  <c r="H38" i="23"/>
  <c r="E38" i="23"/>
  <c r="R37" i="23"/>
  <c r="Q37" i="23"/>
  <c r="P37" i="23"/>
  <c r="K37" i="23"/>
  <c r="H37" i="23"/>
  <c r="E37" i="23"/>
  <c r="R36" i="23"/>
  <c r="Q36" i="23"/>
  <c r="P36" i="23"/>
  <c r="K36" i="23"/>
  <c r="H36" i="23"/>
  <c r="E36" i="23"/>
  <c r="R35" i="23"/>
  <c r="Q35" i="23"/>
  <c r="P35" i="23"/>
  <c r="K35" i="23"/>
  <c r="H35" i="23"/>
  <c r="E35" i="23"/>
  <c r="R34" i="23"/>
  <c r="Q34" i="23"/>
  <c r="P34" i="23"/>
  <c r="K34" i="23"/>
  <c r="H34" i="23"/>
  <c r="E34" i="23"/>
  <c r="R33" i="23"/>
  <c r="Q33" i="23"/>
  <c r="P33" i="23"/>
  <c r="K33" i="23"/>
  <c r="H33" i="23"/>
  <c r="E33" i="23"/>
  <c r="R32" i="23"/>
  <c r="Q32" i="23"/>
  <c r="P32" i="23"/>
  <c r="K32" i="23"/>
  <c r="H32" i="23"/>
  <c r="E32" i="23"/>
  <c r="R31" i="23"/>
  <c r="Q31" i="23"/>
  <c r="P31" i="23"/>
  <c r="K31" i="23"/>
  <c r="H31" i="23"/>
  <c r="E31" i="23"/>
  <c r="R30" i="23"/>
  <c r="Q30" i="23"/>
  <c r="P30" i="23"/>
  <c r="K30" i="23"/>
  <c r="H30" i="23"/>
  <c r="E30" i="23"/>
  <c r="R29" i="23"/>
  <c r="Q29" i="23"/>
  <c r="P29" i="23"/>
  <c r="K29" i="23"/>
  <c r="H29" i="23"/>
  <c r="E29" i="23"/>
  <c r="R28" i="23"/>
  <c r="Q28" i="23"/>
  <c r="P28" i="23"/>
  <c r="K28" i="23"/>
  <c r="H28" i="23"/>
  <c r="E28" i="23"/>
  <c r="R27" i="23"/>
  <c r="Q27" i="23"/>
  <c r="P27" i="23"/>
  <c r="K27" i="23"/>
  <c r="H27" i="23"/>
  <c r="E27" i="23"/>
  <c r="O25" i="23"/>
  <c r="N25" i="23"/>
  <c r="M25" i="23"/>
  <c r="J25" i="23"/>
  <c r="I25" i="23"/>
  <c r="G25" i="23"/>
  <c r="Q25" i="23"/>
  <c r="F25" i="23"/>
  <c r="D25" i="23"/>
  <c r="P25" i="23"/>
  <c r="C25" i="23"/>
  <c r="R24" i="23"/>
  <c r="Q24" i="23"/>
  <c r="P24" i="23"/>
  <c r="K24" i="23"/>
  <c r="H24" i="23"/>
  <c r="E24" i="23"/>
  <c r="R23" i="23"/>
  <c r="Q23" i="23"/>
  <c r="P23" i="23"/>
  <c r="K23" i="23"/>
  <c r="H23" i="23"/>
  <c r="E23" i="23"/>
  <c r="R22" i="23"/>
  <c r="Q22" i="23"/>
  <c r="P22" i="23"/>
  <c r="K22" i="23"/>
  <c r="H22" i="23"/>
  <c r="E22" i="23"/>
  <c r="R21" i="23"/>
  <c r="Q21" i="23"/>
  <c r="P21" i="23"/>
  <c r="K21" i="23"/>
  <c r="H21" i="23"/>
  <c r="E21" i="23"/>
  <c r="R20" i="23"/>
  <c r="Q20" i="23"/>
  <c r="P20" i="23"/>
  <c r="K20" i="23"/>
  <c r="H20" i="23"/>
  <c r="E20" i="23"/>
  <c r="R19" i="23"/>
  <c r="Q19" i="23"/>
  <c r="P19" i="23"/>
  <c r="K19" i="23"/>
  <c r="H19" i="23"/>
  <c r="E19" i="23"/>
  <c r="R18" i="23"/>
  <c r="Q18" i="23"/>
  <c r="P18" i="23"/>
  <c r="K18" i="23"/>
  <c r="H18" i="23"/>
  <c r="E18" i="23"/>
  <c r="R17" i="23"/>
  <c r="Q17" i="23"/>
  <c r="P17" i="23"/>
  <c r="K17" i="23"/>
  <c r="H17" i="23"/>
  <c r="E17" i="23"/>
  <c r="O15" i="23"/>
  <c r="N15" i="23"/>
  <c r="M15" i="23"/>
  <c r="J15" i="23"/>
  <c r="R15" i="23"/>
  <c r="I15" i="23"/>
  <c r="G15" i="23"/>
  <c r="Q15" i="23"/>
  <c r="F15" i="23"/>
  <c r="D15" i="23"/>
  <c r="P15" i="23"/>
  <c r="C15" i="23"/>
  <c r="R14" i="23"/>
  <c r="Q14" i="23"/>
  <c r="P14" i="23"/>
  <c r="K14" i="23"/>
  <c r="H14" i="23"/>
  <c r="E14" i="23"/>
  <c r="R13" i="23"/>
  <c r="Q13" i="23"/>
  <c r="P13" i="23"/>
  <c r="K13" i="23"/>
  <c r="H13" i="23"/>
  <c r="E13" i="23"/>
  <c r="R12" i="23"/>
  <c r="Q12" i="23"/>
  <c r="P12" i="23"/>
  <c r="K12" i="23"/>
  <c r="H12" i="23"/>
  <c r="E12" i="23"/>
  <c r="R11" i="23"/>
  <c r="Q11" i="23"/>
  <c r="P11" i="23"/>
  <c r="K11" i="23"/>
  <c r="H11" i="23"/>
  <c r="E11" i="23"/>
  <c r="R10" i="23"/>
  <c r="Q10" i="23"/>
  <c r="P10" i="23"/>
  <c r="K10" i="23"/>
  <c r="H10" i="23"/>
  <c r="E10" i="23"/>
  <c r="R9" i="23"/>
  <c r="Q9" i="23"/>
  <c r="P9" i="23"/>
  <c r="K9" i="23"/>
  <c r="H9" i="23"/>
  <c r="E9" i="23"/>
  <c r="R8" i="23"/>
  <c r="Q8" i="23"/>
  <c r="P8" i="23"/>
  <c r="K8" i="23"/>
  <c r="H8" i="23"/>
  <c r="E8" i="23"/>
  <c r="R7" i="23"/>
  <c r="Q7" i="23"/>
  <c r="P7" i="23"/>
  <c r="K7" i="23"/>
  <c r="H7" i="23"/>
  <c r="E7" i="23"/>
  <c r="R25" i="23"/>
  <c r="E15" i="23"/>
  <c r="K25" i="23"/>
  <c r="E25" i="23"/>
  <c r="K15" i="23"/>
  <c r="H15" i="23"/>
  <c r="H25" i="23"/>
  <c r="R65" i="22"/>
  <c r="Q65" i="22"/>
  <c r="P65" i="22"/>
  <c r="K65" i="22"/>
  <c r="H65" i="22"/>
  <c r="E65" i="22"/>
  <c r="R64" i="22"/>
  <c r="Q64" i="22"/>
  <c r="P64" i="22"/>
  <c r="K64" i="22"/>
  <c r="H64" i="22"/>
  <c r="E64" i="22"/>
  <c r="R63" i="22"/>
  <c r="Q63" i="22"/>
  <c r="P63" i="22"/>
  <c r="K63" i="22"/>
  <c r="H63" i="22"/>
  <c r="E63" i="22"/>
  <c r="R62" i="22"/>
  <c r="Q62" i="22"/>
  <c r="P62" i="22"/>
  <c r="K62" i="22"/>
  <c r="H62" i="22"/>
  <c r="E62" i="22"/>
  <c r="R61" i="22"/>
  <c r="Q61" i="22"/>
  <c r="P61" i="22"/>
  <c r="K61" i="22"/>
  <c r="H61" i="22"/>
  <c r="E61" i="22"/>
  <c r="R60" i="22"/>
  <c r="Q60" i="22"/>
  <c r="P60" i="22"/>
  <c r="K60" i="22"/>
  <c r="H60" i="22"/>
  <c r="E60" i="22"/>
  <c r="R59" i="22"/>
  <c r="Q59" i="22"/>
  <c r="P59" i="22"/>
  <c r="H59" i="22"/>
  <c r="E59" i="22"/>
  <c r="H58" i="22"/>
  <c r="E58" i="22"/>
  <c r="R57" i="22"/>
  <c r="Q57" i="22"/>
  <c r="P57" i="22"/>
  <c r="K57" i="22"/>
  <c r="H57" i="22"/>
  <c r="E57" i="22"/>
  <c r="R56" i="22"/>
  <c r="Q56" i="22"/>
  <c r="P56" i="22"/>
  <c r="K56" i="22"/>
  <c r="H56" i="22"/>
  <c r="E56" i="22"/>
  <c r="R55" i="22"/>
  <c r="Q55" i="22"/>
  <c r="P55" i="22"/>
  <c r="K55" i="22"/>
  <c r="H55" i="22"/>
  <c r="E55" i="22"/>
  <c r="R54" i="22"/>
  <c r="Q54" i="22"/>
  <c r="P54" i="22"/>
  <c r="K54" i="22"/>
  <c r="H54" i="22"/>
  <c r="E54" i="22"/>
  <c r="K53" i="22"/>
  <c r="H53" i="22"/>
  <c r="E53" i="22"/>
  <c r="R52" i="22"/>
  <c r="Q52" i="22"/>
  <c r="P52" i="22"/>
  <c r="K52" i="22"/>
  <c r="H52" i="22"/>
  <c r="E52" i="22"/>
  <c r="R51" i="22"/>
  <c r="Q51" i="22"/>
  <c r="P51" i="22"/>
  <c r="K51" i="22"/>
  <c r="H51" i="22"/>
  <c r="E51" i="22"/>
  <c r="R50" i="22"/>
  <c r="Q50" i="22"/>
  <c r="P50" i="22"/>
  <c r="K50" i="22"/>
  <c r="H50" i="22"/>
  <c r="E50" i="22"/>
  <c r="R49" i="22"/>
  <c r="Q49" i="22"/>
  <c r="P49" i="22"/>
  <c r="K49" i="22"/>
  <c r="H49" i="22"/>
  <c r="E49" i="22"/>
  <c r="Q48" i="22"/>
  <c r="P48" i="22"/>
  <c r="K48" i="22"/>
  <c r="H48" i="22"/>
  <c r="E48" i="22"/>
  <c r="R47" i="22"/>
  <c r="Q47" i="22"/>
  <c r="P47" i="22"/>
  <c r="K47" i="22"/>
  <c r="H47" i="22"/>
  <c r="E47" i="22"/>
  <c r="R46" i="22"/>
  <c r="Q46" i="22"/>
  <c r="P46" i="22"/>
  <c r="K46" i="22"/>
  <c r="H46" i="22"/>
  <c r="E46" i="22"/>
  <c r="R45" i="22"/>
  <c r="Q45" i="22"/>
  <c r="P45" i="22"/>
  <c r="K45" i="22"/>
  <c r="H45" i="22"/>
  <c r="E45" i="22"/>
  <c r="R44" i="22"/>
  <c r="Q44" i="22"/>
  <c r="P44" i="22"/>
  <c r="K44" i="22"/>
  <c r="H44" i="22"/>
  <c r="E44" i="22"/>
  <c r="R43" i="22"/>
  <c r="Q43" i="22"/>
  <c r="P43" i="22"/>
  <c r="K43" i="22"/>
  <c r="H43" i="22"/>
  <c r="E43" i="22"/>
  <c r="R42" i="22"/>
  <c r="Q42" i="22"/>
  <c r="P42" i="22"/>
  <c r="K42" i="22"/>
  <c r="H42" i="22"/>
  <c r="E42" i="22"/>
  <c r="R41" i="22"/>
  <c r="Q41" i="22"/>
  <c r="P41" i="22"/>
  <c r="K41" i="22"/>
  <c r="H41" i="22"/>
  <c r="E41" i="22"/>
  <c r="R40" i="22"/>
  <c r="Q40" i="22"/>
  <c r="P40" i="22"/>
  <c r="K40" i="22"/>
  <c r="H40" i="22"/>
  <c r="E40" i="22"/>
  <c r="R39" i="22"/>
  <c r="Q39" i="22"/>
  <c r="P39" i="22"/>
  <c r="K39" i="22"/>
  <c r="H39" i="22"/>
  <c r="E39" i="22"/>
  <c r="R38" i="22"/>
  <c r="Q38" i="22"/>
  <c r="P38" i="22"/>
  <c r="K38" i="22"/>
  <c r="H38" i="22"/>
  <c r="E38" i="22"/>
  <c r="R37" i="22"/>
  <c r="Q37" i="22"/>
  <c r="P37" i="22"/>
  <c r="K37" i="22"/>
  <c r="H37" i="22"/>
  <c r="E37" i="22"/>
  <c r="R36" i="22"/>
  <c r="Q36" i="22"/>
  <c r="P36" i="22"/>
  <c r="K36" i="22"/>
  <c r="H36" i="22"/>
  <c r="E36" i="22"/>
  <c r="R35" i="22"/>
  <c r="Q35" i="22"/>
  <c r="P35" i="22"/>
  <c r="K35" i="22"/>
  <c r="H35" i="22"/>
  <c r="E35" i="22"/>
  <c r="R34" i="22"/>
  <c r="Q34" i="22"/>
  <c r="P34" i="22"/>
  <c r="K34" i="22"/>
  <c r="H34" i="22"/>
  <c r="E34" i="22"/>
  <c r="R33" i="22"/>
  <c r="Q33" i="22"/>
  <c r="P33" i="22"/>
  <c r="K33" i="22"/>
  <c r="H33" i="22"/>
  <c r="E33" i="22"/>
  <c r="R32" i="22"/>
  <c r="Q32" i="22"/>
  <c r="P32" i="22"/>
  <c r="K32" i="22"/>
  <c r="H32" i="22"/>
  <c r="E32" i="22"/>
  <c r="R31" i="22"/>
  <c r="Q31" i="22"/>
  <c r="P31" i="22"/>
  <c r="K31" i="22"/>
  <c r="H31" i="22"/>
  <c r="E31" i="22"/>
  <c r="R30" i="22"/>
  <c r="Q30" i="22"/>
  <c r="P30" i="22"/>
  <c r="K30" i="22"/>
  <c r="H30" i="22"/>
  <c r="E30" i="22"/>
  <c r="R29" i="22"/>
  <c r="Q29" i="22"/>
  <c r="P29" i="22"/>
  <c r="K29" i="22"/>
  <c r="H29" i="22"/>
  <c r="E29" i="22"/>
  <c r="R28" i="22"/>
  <c r="Q28" i="22"/>
  <c r="P28" i="22"/>
  <c r="K28" i="22"/>
  <c r="H28" i="22"/>
  <c r="E28" i="22"/>
  <c r="R27" i="22"/>
  <c r="Q27" i="22"/>
  <c r="P27" i="22"/>
  <c r="K27" i="22"/>
  <c r="H27" i="22"/>
  <c r="E27" i="22"/>
  <c r="O25" i="22"/>
  <c r="N25" i="22"/>
  <c r="M25" i="22"/>
  <c r="J25" i="22"/>
  <c r="R25" i="22"/>
  <c r="I25" i="22"/>
  <c r="G25" i="22"/>
  <c r="Q25" i="22"/>
  <c r="F25" i="22"/>
  <c r="D25" i="22"/>
  <c r="E25" i="22"/>
  <c r="C25" i="22"/>
  <c r="R24" i="22"/>
  <c r="Q24" i="22"/>
  <c r="P24" i="22"/>
  <c r="K24" i="22"/>
  <c r="H24" i="22"/>
  <c r="E24" i="22"/>
  <c r="R23" i="22"/>
  <c r="Q23" i="22"/>
  <c r="P23" i="22"/>
  <c r="K23" i="22"/>
  <c r="H23" i="22"/>
  <c r="E23" i="22"/>
  <c r="R22" i="22"/>
  <c r="Q22" i="22"/>
  <c r="P22" i="22"/>
  <c r="K22" i="22"/>
  <c r="H22" i="22"/>
  <c r="E22" i="22"/>
  <c r="R21" i="22"/>
  <c r="Q21" i="22"/>
  <c r="P21" i="22"/>
  <c r="K21" i="22"/>
  <c r="H21" i="22"/>
  <c r="E21" i="22"/>
  <c r="R20" i="22"/>
  <c r="Q20" i="22"/>
  <c r="P20" i="22"/>
  <c r="K20" i="22"/>
  <c r="H20" i="22"/>
  <c r="E20" i="22"/>
  <c r="R19" i="22"/>
  <c r="Q19" i="22"/>
  <c r="P19" i="22"/>
  <c r="K19" i="22"/>
  <c r="H19" i="22"/>
  <c r="E19" i="22"/>
  <c r="R18" i="22"/>
  <c r="Q18" i="22"/>
  <c r="P18" i="22"/>
  <c r="K18" i="22"/>
  <c r="H18" i="22"/>
  <c r="E18" i="22"/>
  <c r="R17" i="22"/>
  <c r="Q17" i="22"/>
  <c r="P17" i="22"/>
  <c r="K17" i="22"/>
  <c r="H17" i="22"/>
  <c r="E17" i="22"/>
  <c r="O15" i="22"/>
  <c r="N15" i="22"/>
  <c r="M15" i="22"/>
  <c r="J15" i="22"/>
  <c r="I15" i="22"/>
  <c r="G15" i="22"/>
  <c r="Q15" i="22"/>
  <c r="F15" i="22"/>
  <c r="D15" i="22"/>
  <c r="C15" i="22"/>
  <c r="R14" i="22"/>
  <c r="Q14" i="22"/>
  <c r="P14" i="22"/>
  <c r="K14" i="22"/>
  <c r="H14" i="22"/>
  <c r="E14" i="22"/>
  <c r="R13" i="22"/>
  <c r="Q13" i="22"/>
  <c r="P13" i="22"/>
  <c r="K13" i="22"/>
  <c r="H13" i="22"/>
  <c r="E13" i="22"/>
  <c r="R12" i="22"/>
  <c r="Q12" i="22"/>
  <c r="P12" i="22"/>
  <c r="K12" i="22"/>
  <c r="H12" i="22"/>
  <c r="E12" i="22"/>
  <c r="R11" i="22"/>
  <c r="Q11" i="22"/>
  <c r="P11" i="22"/>
  <c r="K11" i="22"/>
  <c r="H11" i="22"/>
  <c r="E11" i="22"/>
  <c r="R10" i="22"/>
  <c r="Q10" i="22"/>
  <c r="P10" i="22"/>
  <c r="K10" i="22"/>
  <c r="H10" i="22"/>
  <c r="E10" i="22"/>
  <c r="R9" i="22"/>
  <c r="Q9" i="22"/>
  <c r="P9" i="22"/>
  <c r="K9" i="22"/>
  <c r="H9" i="22"/>
  <c r="E9" i="22"/>
  <c r="R8" i="22"/>
  <c r="Q8" i="22"/>
  <c r="P8" i="22"/>
  <c r="K8" i="22"/>
  <c r="H8" i="22"/>
  <c r="E8" i="22"/>
  <c r="R7" i="22"/>
  <c r="Q7" i="22"/>
  <c r="P7" i="22"/>
  <c r="K7" i="22"/>
  <c r="H7" i="22"/>
  <c r="E7" i="22"/>
  <c r="K15" i="22"/>
  <c r="R15" i="22"/>
  <c r="E15" i="22"/>
  <c r="H25" i="22"/>
  <c r="P15" i="22"/>
  <c r="K25" i="22"/>
  <c r="P25" i="22"/>
  <c r="H15" i="22"/>
  <c r="K56" i="21"/>
  <c r="R65" i="21"/>
  <c r="Q65" i="21"/>
  <c r="P65" i="21"/>
  <c r="K65" i="21"/>
  <c r="H65" i="21"/>
  <c r="E65" i="21"/>
  <c r="R64" i="21"/>
  <c r="Q64" i="21"/>
  <c r="P64" i="21"/>
  <c r="K64" i="21"/>
  <c r="H64" i="21"/>
  <c r="E64" i="21"/>
  <c r="R63" i="21"/>
  <c r="Q63" i="21"/>
  <c r="P63" i="21"/>
  <c r="K63" i="21"/>
  <c r="H63" i="21"/>
  <c r="E63" i="21"/>
  <c r="R62" i="21"/>
  <c r="Q62" i="21"/>
  <c r="P62" i="21"/>
  <c r="K62" i="21"/>
  <c r="H62" i="21"/>
  <c r="E62" i="21"/>
  <c r="R61" i="21"/>
  <c r="Q61" i="21"/>
  <c r="P61" i="21"/>
  <c r="K61" i="21"/>
  <c r="H61" i="21"/>
  <c r="E61" i="21"/>
  <c r="R60" i="21"/>
  <c r="Q60" i="21"/>
  <c r="P60" i="21"/>
  <c r="K60" i="21"/>
  <c r="H60" i="21"/>
  <c r="E60" i="21"/>
  <c r="R59" i="21"/>
  <c r="Q59" i="21"/>
  <c r="P59" i="21"/>
  <c r="H59" i="21"/>
  <c r="E59" i="21"/>
  <c r="H58" i="21"/>
  <c r="E58" i="21"/>
  <c r="R57" i="21"/>
  <c r="Q57" i="21"/>
  <c r="P57" i="21"/>
  <c r="K57" i="21"/>
  <c r="H57" i="21"/>
  <c r="E57" i="21"/>
  <c r="R56" i="21"/>
  <c r="Q56" i="21"/>
  <c r="P56" i="21"/>
  <c r="H56" i="21"/>
  <c r="E56" i="21"/>
  <c r="R55" i="21"/>
  <c r="Q55" i="21"/>
  <c r="P55" i="21"/>
  <c r="K55" i="21"/>
  <c r="H55" i="21"/>
  <c r="E55" i="21"/>
  <c r="R54" i="21"/>
  <c r="Q54" i="21"/>
  <c r="P54" i="21"/>
  <c r="K54" i="21"/>
  <c r="H54" i="21"/>
  <c r="E54" i="21"/>
  <c r="K53" i="21"/>
  <c r="H53" i="21"/>
  <c r="E53" i="21"/>
  <c r="R52" i="21"/>
  <c r="Q52" i="21"/>
  <c r="P52" i="21"/>
  <c r="K52" i="21"/>
  <c r="H52" i="21"/>
  <c r="E52" i="21"/>
  <c r="R51" i="21"/>
  <c r="Q51" i="21"/>
  <c r="P51" i="21"/>
  <c r="K51" i="21"/>
  <c r="H51" i="21"/>
  <c r="E51" i="21"/>
  <c r="R50" i="21"/>
  <c r="Q50" i="21"/>
  <c r="P50" i="21"/>
  <c r="K50" i="21"/>
  <c r="H50" i="21"/>
  <c r="E50" i="21"/>
  <c r="R49" i="21"/>
  <c r="Q49" i="21"/>
  <c r="P49" i="21"/>
  <c r="K49" i="21"/>
  <c r="H49" i="21"/>
  <c r="E49" i="21"/>
  <c r="Q48" i="21"/>
  <c r="P48" i="21"/>
  <c r="K48" i="21"/>
  <c r="H48" i="21"/>
  <c r="E48" i="21"/>
  <c r="R47" i="21"/>
  <c r="Q47" i="21"/>
  <c r="P47" i="21"/>
  <c r="K47" i="21"/>
  <c r="H47" i="21"/>
  <c r="E47" i="21"/>
  <c r="R46" i="21"/>
  <c r="Q46" i="21"/>
  <c r="P46" i="21"/>
  <c r="K46" i="21"/>
  <c r="H46" i="21"/>
  <c r="E46" i="21"/>
  <c r="R45" i="21"/>
  <c r="Q45" i="21"/>
  <c r="P45" i="21"/>
  <c r="K45" i="21"/>
  <c r="H45" i="21"/>
  <c r="E45" i="21"/>
  <c r="R44" i="21"/>
  <c r="Q44" i="21"/>
  <c r="P44" i="21"/>
  <c r="K44" i="21"/>
  <c r="H44" i="21"/>
  <c r="E44" i="21"/>
  <c r="R43" i="21"/>
  <c r="Q43" i="21"/>
  <c r="P43" i="21"/>
  <c r="K43" i="21"/>
  <c r="H43" i="21"/>
  <c r="E43" i="21"/>
  <c r="R42" i="21"/>
  <c r="Q42" i="21"/>
  <c r="P42" i="21"/>
  <c r="K42" i="21"/>
  <c r="H42" i="21"/>
  <c r="E42" i="21"/>
  <c r="R41" i="21"/>
  <c r="Q41" i="21"/>
  <c r="P41" i="21"/>
  <c r="K41" i="21"/>
  <c r="H41" i="21"/>
  <c r="E41" i="21"/>
  <c r="R40" i="21"/>
  <c r="Q40" i="21"/>
  <c r="P40" i="21"/>
  <c r="K40" i="21"/>
  <c r="H40" i="21"/>
  <c r="E40" i="21"/>
  <c r="R39" i="21"/>
  <c r="Q39" i="21"/>
  <c r="P39" i="21"/>
  <c r="K39" i="21"/>
  <c r="H39" i="21"/>
  <c r="E39" i="21"/>
  <c r="R38" i="21"/>
  <c r="Q38" i="21"/>
  <c r="P38" i="21"/>
  <c r="K38" i="21"/>
  <c r="H38" i="21"/>
  <c r="E38" i="21"/>
  <c r="R37" i="21"/>
  <c r="Q37" i="21"/>
  <c r="P37" i="21"/>
  <c r="K37" i="21"/>
  <c r="H37" i="21"/>
  <c r="E37" i="21"/>
  <c r="R36" i="21"/>
  <c r="Q36" i="21"/>
  <c r="P36" i="21"/>
  <c r="K36" i="21"/>
  <c r="H36" i="21"/>
  <c r="E36" i="21"/>
  <c r="R35" i="21"/>
  <c r="Q35" i="21"/>
  <c r="P35" i="21"/>
  <c r="K35" i="21"/>
  <c r="H35" i="21"/>
  <c r="E35" i="21"/>
  <c r="R34" i="21"/>
  <c r="Q34" i="21"/>
  <c r="P34" i="21"/>
  <c r="K34" i="21"/>
  <c r="H34" i="21"/>
  <c r="E34" i="21"/>
  <c r="R33" i="21"/>
  <c r="Q33" i="21"/>
  <c r="P33" i="21"/>
  <c r="K33" i="21"/>
  <c r="H33" i="21"/>
  <c r="E33" i="21"/>
  <c r="R32" i="21"/>
  <c r="Q32" i="21"/>
  <c r="P32" i="21"/>
  <c r="K32" i="21"/>
  <c r="H32" i="21"/>
  <c r="E32" i="21"/>
  <c r="R31" i="21"/>
  <c r="Q31" i="21"/>
  <c r="P31" i="21"/>
  <c r="K31" i="21"/>
  <c r="H31" i="21"/>
  <c r="E31" i="21"/>
  <c r="R30" i="21"/>
  <c r="Q30" i="21"/>
  <c r="P30" i="21"/>
  <c r="K30" i="21"/>
  <c r="H30" i="21"/>
  <c r="E30" i="21"/>
  <c r="R29" i="21"/>
  <c r="Q29" i="21"/>
  <c r="P29" i="21"/>
  <c r="K29" i="21"/>
  <c r="H29" i="21"/>
  <c r="E29" i="21"/>
  <c r="R28" i="21"/>
  <c r="Q28" i="21"/>
  <c r="P28" i="21"/>
  <c r="K28" i="21"/>
  <c r="H28" i="21"/>
  <c r="E28" i="21"/>
  <c r="R27" i="21"/>
  <c r="Q27" i="21"/>
  <c r="P27" i="21"/>
  <c r="K27" i="21"/>
  <c r="H27" i="21"/>
  <c r="E27" i="21"/>
  <c r="O25" i="21"/>
  <c r="N25" i="21"/>
  <c r="M25" i="21"/>
  <c r="J25" i="21"/>
  <c r="R25" i="21"/>
  <c r="I25" i="21"/>
  <c r="G25" i="21"/>
  <c r="Q25" i="21"/>
  <c r="F25" i="21"/>
  <c r="D25" i="21"/>
  <c r="C25" i="21"/>
  <c r="R24" i="21"/>
  <c r="Q24" i="21"/>
  <c r="P24" i="21"/>
  <c r="K24" i="21"/>
  <c r="H24" i="21"/>
  <c r="E24" i="21"/>
  <c r="R23" i="21"/>
  <c r="Q23" i="21"/>
  <c r="P23" i="21"/>
  <c r="K23" i="21"/>
  <c r="H23" i="21"/>
  <c r="E23" i="21"/>
  <c r="R22" i="21"/>
  <c r="Q22" i="21"/>
  <c r="P22" i="21"/>
  <c r="K22" i="21"/>
  <c r="H22" i="21"/>
  <c r="E22" i="21"/>
  <c r="R21" i="21"/>
  <c r="Q21" i="21"/>
  <c r="P21" i="21"/>
  <c r="K21" i="21"/>
  <c r="H21" i="21"/>
  <c r="E21" i="21"/>
  <c r="R20" i="21"/>
  <c r="Q20" i="21"/>
  <c r="P20" i="21"/>
  <c r="K20" i="21"/>
  <c r="H20" i="21"/>
  <c r="E20" i="21"/>
  <c r="R19" i="21"/>
  <c r="Q19" i="21"/>
  <c r="P19" i="21"/>
  <c r="K19" i="21"/>
  <c r="H19" i="21"/>
  <c r="E19" i="21"/>
  <c r="R18" i="21"/>
  <c r="Q18" i="21"/>
  <c r="P18" i="21"/>
  <c r="K18" i="21"/>
  <c r="H18" i="21"/>
  <c r="E18" i="21"/>
  <c r="R17" i="21"/>
  <c r="Q17" i="21"/>
  <c r="P17" i="21"/>
  <c r="K17" i="21"/>
  <c r="H17" i="21"/>
  <c r="E17" i="21"/>
  <c r="O15" i="21"/>
  <c r="N15" i="21"/>
  <c r="M15" i="21"/>
  <c r="K15" i="21"/>
  <c r="J15" i="21"/>
  <c r="R15" i="21"/>
  <c r="I15" i="21"/>
  <c r="G15" i="21"/>
  <c r="Q15" i="21"/>
  <c r="F15" i="21"/>
  <c r="D15" i="21"/>
  <c r="P15" i="21"/>
  <c r="C15" i="21"/>
  <c r="R14" i="21"/>
  <c r="Q14" i="21"/>
  <c r="P14" i="21"/>
  <c r="K14" i="21"/>
  <c r="H14" i="21"/>
  <c r="E14" i="21"/>
  <c r="R13" i="21"/>
  <c r="Q13" i="21"/>
  <c r="P13" i="21"/>
  <c r="K13" i="21"/>
  <c r="H13" i="21"/>
  <c r="E13" i="21"/>
  <c r="R12" i="21"/>
  <c r="Q12" i="21"/>
  <c r="P12" i="21"/>
  <c r="K12" i="21"/>
  <c r="H12" i="21"/>
  <c r="E12" i="21"/>
  <c r="R11" i="21"/>
  <c r="Q11" i="21"/>
  <c r="P11" i="21"/>
  <c r="K11" i="21"/>
  <c r="H11" i="21"/>
  <c r="E11" i="21"/>
  <c r="R10" i="21"/>
  <c r="Q10" i="21"/>
  <c r="P10" i="21"/>
  <c r="K10" i="21"/>
  <c r="H10" i="21"/>
  <c r="E10" i="21"/>
  <c r="R9" i="21"/>
  <c r="Q9" i="21"/>
  <c r="P9" i="21"/>
  <c r="K9" i="21"/>
  <c r="H9" i="21"/>
  <c r="E9" i="21"/>
  <c r="R8" i="21"/>
  <c r="Q8" i="21"/>
  <c r="P8" i="21"/>
  <c r="K8" i="21"/>
  <c r="H8" i="21"/>
  <c r="E8" i="21"/>
  <c r="R7" i="21"/>
  <c r="Q7" i="21"/>
  <c r="P7" i="21"/>
  <c r="K7" i="21"/>
  <c r="H7" i="21"/>
  <c r="E7" i="21"/>
  <c r="H25" i="21"/>
  <c r="E25" i="21"/>
  <c r="K25" i="21"/>
  <c r="E15" i="21"/>
  <c r="P25" i="21"/>
  <c r="H15" i="21"/>
  <c r="R65" i="20"/>
  <c r="Q65" i="20"/>
  <c r="P65" i="20"/>
  <c r="K65" i="20"/>
  <c r="H65" i="20"/>
  <c r="E65" i="20"/>
  <c r="R64" i="20"/>
  <c r="Q64" i="20"/>
  <c r="P64" i="20"/>
  <c r="K64" i="20"/>
  <c r="H64" i="20"/>
  <c r="E64" i="20"/>
  <c r="R63" i="20"/>
  <c r="Q63" i="20"/>
  <c r="P63" i="20"/>
  <c r="K63" i="20"/>
  <c r="H63" i="20"/>
  <c r="E63" i="20"/>
  <c r="R62" i="20"/>
  <c r="Q62" i="20"/>
  <c r="P62" i="20"/>
  <c r="K62" i="20"/>
  <c r="H62" i="20"/>
  <c r="E62" i="20"/>
  <c r="R61" i="20"/>
  <c r="Q61" i="20"/>
  <c r="P61" i="20"/>
  <c r="K61" i="20"/>
  <c r="H61" i="20"/>
  <c r="E61" i="20"/>
  <c r="R60" i="20"/>
  <c r="Q60" i="20"/>
  <c r="P60" i="20"/>
  <c r="K60" i="20"/>
  <c r="H60" i="20"/>
  <c r="E60" i="20"/>
  <c r="R59" i="20"/>
  <c r="Q59" i="20"/>
  <c r="P59" i="20"/>
  <c r="H59" i="20"/>
  <c r="E59" i="20"/>
  <c r="H58" i="20"/>
  <c r="E58" i="20"/>
  <c r="R57" i="20"/>
  <c r="Q57" i="20"/>
  <c r="P57" i="20"/>
  <c r="K57" i="20"/>
  <c r="H57" i="20"/>
  <c r="E57" i="20"/>
  <c r="R56" i="20"/>
  <c r="Q56" i="20"/>
  <c r="P56" i="20"/>
  <c r="H56" i="20"/>
  <c r="E56" i="20"/>
  <c r="R55" i="20"/>
  <c r="Q55" i="20"/>
  <c r="P55" i="20"/>
  <c r="K55" i="20"/>
  <c r="H55" i="20"/>
  <c r="E55" i="20"/>
  <c r="R54" i="20"/>
  <c r="Q54" i="20"/>
  <c r="P54" i="20"/>
  <c r="K54" i="20"/>
  <c r="H54" i="20"/>
  <c r="E54" i="20"/>
  <c r="K53" i="20"/>
  <c r="H53" i="20"/>
  <c r="E53" i="20"/>
  <c r="R52" i="20"/>
  <c r="Q52" i="20"/>
  <c r="P52" i="20"/>
  <c r="K52" i="20"/>
  <c r="H52" i="20"/>
  <c r="E52" i="20"/>
  <c r="R51" i="20"/>
  <c r="Q51" i="20"/>
  <c r="P51" i="20"/>
  <c r="K51" i="20"/>
  <c r="H51" i="20"/>
  <c r="E51" i="20"/>
  <c r="R50" i="20"/>
  <c r="Q50" i="20"/>
  <c r="P50" i="20"/>
  <c r="K50" i="20"/>
  <c r="H50" i="20"/>
  <c r="E50" i="20"/>
  <c r="R49" i="20"/>
  <c r="Q49" i="20"/>
  <c r="P49" i="20"/>
  <c r="K49" i="20"/>
  <c r="H49" i="20"/>
  <c r="E49" i="20"/>
  <c r="Q48" i="20"/>
  <c r="P48" i="20"/>
  <c r="K48" i="20"/>
  <c r="H48" i="20"/>
  <c r="E48" i="20"/>
  <c r="R47" i="20"/>
  <c r="Q47" i="20"/>
  <c r="P47" i="20"/>
  <c r="K47" i="20"/>
  <c r="H47" i="20"/>
  <c r="E47" i="20"/>
  <c r="R46" i="20"/>
  <c r="Q46" i="20"/>
  <c r="P46" i="20"/>
  <c r="K46" i="20"/>
  <c r="H46" i="20"/>
  <c r="E46" i="20"/>
  <c r="R45" i="20"/>
  <c r="Q45" i="20"/>
  <c r="P45" i="20"/>
  <c r="K45" i="20"/>
  <c r="H45" i="20"/>
  <c r="E45" i="20"/>
  <c r="R44" i="20"/>
  <c r="Q44" i="20"/>
  <c r="P44" i="20"/>
  <c r="K44" i="20"/>
  <c r="H44" i="20"/>
  <c r="E44" i="20"/>
  <c r="R43" i="20"/>
  <c r="Q43" i="20"/>
  <c r="P43" i="20"/>
  <c r="K43" i="20"/>
  <c r="H43" i="20"/>
  <c r="E43" i="20"/>
  <c r="R42" i="20"/>
  <c r="Q42" i="20"/>
  <c r="P42" i="20"/>
  <c r="K42" i="20"/>
  <c r="H42" i="20"/>
  <c r="E42" i="20"/>
  <c r="R41" i="20"/>
  <c r="Q41" i="20"/>
  <c r="P41" i="20"/>
  <c r="K41" i="20"/>
  <c r="H41" i="20"/>
  <c r="E41" i="20"/>
  <c r="R40" i="20"/>
  <c r="Q40" i="20"/>
  <c r="P40" i="20"/>
  <c r="K40" i="20"/>
  <c r="H40" i="20"/>
  <c r="E40" i="20"/>
  <c r="R39" i="20"/>
  <c r="Q39" i="20"/>
  <c r="P39" i="20"/>
  <c r="K39" i="20"/>
  <c r="H39" i="20"/>
  <c r="E39" i="20"/>
  <c r="R38" i="20"/>
  <c r="Q38" i="20"/>
  <c r="P38" i="20"/>
  <c r="K38" i="20"/>
  <c r="H38" i="20"/>
  <c r="E38" i="20"/>
  <c r="R37" i="20"/>
  <c r="Q37" i="20"/>
  <c r="P37" i="20"/>
  <c r="K37" i="20"/>
  <c r="H37" i="20"/>
  <c r="E37" i="20"/>
  <c r="R36" i="20"/>
  <c r="Q36" i="20"/>
  <c r="P36" i="20"/>
  <c r="K36" i="20"/>
  <c r="H36" i="20"/>
  <c r="E36" i="20"/>
  <c r="R35" i="20"/>
  <c r="Q35" i="20"/>
  <c r="P35" i="20"/>
  <c r="K35" i="20"/>
  <c r="H35" i="20"/>
  <c r="E35" i="20"/>
  <c r="R34" i="20"/>
  <c r="Q34" i="20"/>
  <c r="P34" i="20"/>
  <c r="K34" i="20"/>
  <c r="H34" i="20"/>
  <c r="E34" i="20"/>
  <c r="R33" i="20"/>
  <c r="Q33" i="20"/>
  <c r="P33" i="20"/>
  <c r="K33" i="20"/>
  <c r="H33" i="20"/>
  <c r="E33" i="20"/>
  <c r="R32" i="20"/>
  <c r="Q32" i="20"/>
  <c r="P32" i="20"/>
  <c r="K32" i="20"/>
  <c r="H32" i="20"/>
  <c r="E32" i="20"/>
  <c r="R31" i="20"/>
  <c r="Q31" i="20"/>
  <c r="P31" i="20"/>
  <c r="K31" i="20"/>
  <c r="H31" i="20"/>
  <c r="E31" i="20"/>
  <c r="R30" i="20"/>
  <c r="Q30" i="20"/>
  <c r="P30" i="20"/>
  <c r="K30" i="20"/>
  <c r="H30" i="20"/>
  <c r="E30" i="20"/>
  <c r="R29" i="20"/>
  <c r="Q29" i="20"/>
  <c r="P29" i="20"/>
  <c r="K29" i="20"/>
  <c r="H29" i="20"/>
  <c r="E29" i="20"/>
  <c r="R28" i="20"/>
  <c r="Q28" i="20"/>
  <c r="P28" i="20"/>
  <c r="K28" i="20"/>
  <c r="H28" i="20"/>
  <c r="E28" i="20"/>
  <c r="R27" i="20"/>
  <c r="Q27" i="20"/>
  <c r="P27" i="20"/>
  <c r="K27" i="20"/>
  <c r="H27" i="20"/>
  <c r="E27" i="20"/>
  <c r="O25" i="20"/>
  <c r="N25" i="20"/>
  <c r="M25" i="20"/>
  <c r="J25" i="20"/>
  <c r="R25" i="20"/>
  <c r="I25" i="20"/>
  <c r="G25" i="20"/>
  <c r="Q25" i="20"/>
  <c r="F25" i="20"/>
  <c r="D25" i="20"/>
  <c r="C25" i="20"/>
  <c r="R24" i="20"/>
  <c r="Q24" i="20"/>
  <c r="P24" i="20"/>
  <c r="K24" i="20"/>
  <c r="H24" i="20"/>
  <c r="E24" i="20"/>
  <c r="R23" i="20"/>
  <c r="Q23" i="20"/>
  <c r="P23" i="20"/>
  <c r="K23" i="20"/>
  <c r="H23" i="20"/>
  <c r="E23" i="20"/>
  <c r="R22" i="20"/>
  <c r="Q22" i="20"/>
  <c r="P22" i="20"/>
  <c r="K22" i="20"/>
  <c r="H22" i="20"/>
  <c r="E22" i="20"/>
  <c r="R21" i="20"/>
  <c r="Q21" i="20"/>
  <c r="P21" i="20"/>
  <c r="K21" i="20"/>
  <c r="H21" i="20"/>
  <c r="E21" i="20"/>
  <c r="R20" i="20"/>
  <c r="Q20" i="20"/>
  <c r="P20" i="20"/>
  <c r="K20" i="20"/>
  <c r="H20" i="20"/>
  <c r="E20" i="20"/>
  <c r="R19" i="20"/>
  <c r="Q19" i="20"/>
  <c r="P19" i="20"/>
  <c r="K19" i="20"/>
  <c r="H19" i="20"/>
  <c r="E19" i="20"/>
  <c r="R18" i="20"/>
  <c r="Q18" i="20"/>
  <c r="P18" i="20"/>
  <c r="K18" i="20"/>
  <c r="H18" i="20"/>
  <c r="E18" i="20"/>
  <c r="R17" i="20"/>
  <c r="Q17" i="20"/>
  <c r="P17" i="20"/>
  <c r="K17" i="20"/>
  <c r="H17" i="20"/>
  <c r="E17" i="20"/>
  <c r="O15" i="20"/>
  <c r="N15" i="20"/>
  <c r="M15" i="20"/>
  <c r="J15" i="20"/>
  <c r="I15" i="20"/>
  <c r="G15" i="20"/>
  <c r="F15" i="20"/>
  <c r="D15" i="20"/>
  <c r="P15" i="20"/>
  <c r="C15" i="20"/>
  <c r="R14" i="20"/>
  <c r="Q14" i="20"/>
  <c r="P14" i="20"/>
  <c r="K14" i="20"/>
  <c r="H14" i="20"/>
  <c r="E14" i="20"/>
  <c r="R13" i="20"/>
  <c r="Q13" i="20"/>
  <c r="P13" i="20"/>
  <c r="K13" i="20"/>
  <c r="H13" i="20"/>
  <c r="E13" i="20"/>
  <c r="R12" i="20"/>
  <c r="Q12" i="20"/>
  <c r="P12" i="20"/>
  <c r="K12" i="20"/>
  <c r="H12" i="20"/>
  <c r="E12" i="20"/>
  <c r="R11" i="20"/>
  <c r="Q11" i="20"/>
  <c r="P11" i="20"/>
  <c r="K11" i="20"/>
  <c r="H11" i="20"/>
  <c r="E11" i="20"/>
  <c r="R10" i="20"/>
  <c r="Q10" i="20"/>
  <c r="P10" i="20"/>
  <c r="K10" i="20"/>
  <c r="H10" i="20"/>
  <c r="E10" i="20"/>
  <c r="R9" i="20"/>
  <c r="Q9" i="20"/>
  <c r="P9" i="20"/>
  <c r="K9" i="20"/>
  <c r="H9" i="20"/>
  <c r="E9" i="20"/>
  <c r="R8" i="20"/>
  <c r="Q8" i="20"/>
  <c r="P8" i="20"/>
  <c r="K8" i="20"/>
  <c r="H8" i="20"/>
  <c r="E8" i="20"/>
  <c r="R7" i="20"/>
  <c r="Q7" i="20"/>
  <c r="P7" i="20"/>
  <c r="K7" i="20"/>
  <c r="H7" i="20"/>
  <c r="E7" i="20"/>
  <c r="H15" i="20"/>
  <c r="E25" i="20"/>
  <c r="P25" i="20"/>
  <c r="Q15" i="20"/>
  <c r="E15" i="20"/>
  <c r="K15" i="20"/>
  <c r="R15" i="20"/>
  <c r="K25" i="20"/>
  <c r="H25" i="20"/>
  <c r="R65" i="19"/>
  <c r="Q65" i="19"/>
  <c r="P65" i="19"/>
  <c r="K65" i="19"/>
  <c r="H65" i="19"/>
  <c r="E65" i="19"/>
  <c r="R64" i="19"/>
  <c r="Q64" i="19"/>
  <c r="P64" i="19"/>
  <c r="K64" i="19"/>
  <c r="H64" i="19"/>
  <c r="E64" i="19"/>
  <c r="R63" i="19"/>
  <c r="Q63" i="19"/>
  <c r="P63" i="19"/>
  <c r="K63" i="19"/>
  <c r="H63" i="19"/>
  <c r="E63" i="19"/>
  <c r="R62" i="19"/>
  <c r="Q62" i="19"/>
  <c r="P62" i="19"/>
  <c r="K62" i="19"/>
  <c r="H62" i="19"/>
  <c r="E62" i="19"/>
  <c r="R61" i="19"/>
  <c r="Q61" i="19"/>
  <c r="P61" i="19"/>
  <c r="K61" i="19"/>
  <c r="H61" i="19"/>
  <c r="E61" i="19"/>
  <c r="R60" i="19"/>
  <c r="Q60" i="19"/>
  <c r="P60" i="19"/>
  <c r="K60" i="19"/>
  <c r="H60" i="19"/>
  <c r="E60" i="19"/>
  <c r="R59" i="19"/>
  <c r="Q59" i="19"/>
  <c r="P59" i="19"/>
  <c r="H59" i="19"/>
  <c r="E59" i="19"/>
  <c r="H58" i="19"/>
  <c r="E58" i="19"/>
  <c r="R57" i="19"/>
  <c r="Q57" i="19"/>
  <c r="P57" i="19"/>
  <c r="K57" i="19"/>
  <c r="H57" i="19"/>
  <c r="E57" i="19"/>
  <c r="R56" i="19"/>
  <c r="Q56" i="19"/>
  <c r="P56" i="19"/>
  <c r="H56" i="19"/>
  <c r="E56" i="19"/>
  <c r="R55" i="19"/>
  <c r="Q55" i="19"/>
  <c r="P55" i="19"/>
  <c r="K55" i="19"/>
  <c r="H55" i="19"/>
  <c r="E55" i="19"/>
  <c r="R54" i="19"/>
  <c r="Q54" i="19"/>
  <c r="P54" i="19"/>
  <c r="K54" i="19"/>
  <c r="H54" i="19"/>
  <c r="E54" i="19"/>
  <c r="K53" i="19"/>
  <c r="H53" i="19"/>
  <c r="E53" i="19"/>
  <c r="R52" i="19"/>
  <c r="Q52" i="19"/>
  <c r="P52" i="19"/>
  <c r="K52" i="19"/>
  <c r="H52" i="19"/>
  <c r="E52" i="19"/>
  <c r="R51" i="19"/>
  <c r="Q51" i="19"/>
  <c r="P51" i="19"/>
  <c r="K51" i="19"/>
  <c r="H51" i="19"/>
  <c r="E51" i="19"/>
  <c r="R50" i="19"/>
  <c r="Q50" i="19"/>
  <c r="P50" i="19"/>
  <c r="K50" i="19"/>
  <c r="H50" i="19"/>
  <c r="E50" i="19"/>
  <c r="R49" i="19"/>
  <c r="Q49" i="19"/>
  <c r="P49" i="19"/>
  <c r="K49" i="19"/>
  <c r="H49" i="19"/>
  <c r="E49" i="19"/>
  <c r="Q48" i="19"/>
  <c r="P48" i="19"/>
  <c r="K48" i="19"/>
  <c r="H48" i="19"/>
  <c r="E48" i="19"/>
  <c r="R47" i="19"/>
  <c r="Q47" i="19"/>
  <c r="P47" i="19"/>
  <c r="K47" i="19"/>
  <c r="H47" i="19"/>
  <c r="E47" i="19"/>
  <c r="R46" i="19"/>
  <c r="Q46" i="19"/>
  <c r="P46" i="19"/>
  <c r="K46" i="19"/>
  <c r="H46" i="19"/>
  <c r="E46" i="19"/>
  <c r="R45" i="19"/>
  <c r="Q45" i="19"/>
  <c r="P45" i="19"/>
  <c r="K45" i="19"/>
  <c r="H45" i="19"/>
  <c r="E45" i="19"/>
  <c r="R44" i="19"/>
  <c r="Q44" i="19"/>
  <c r="P44" i="19"/>
  <c r="K44" i="19"/>
  <c r="H44" i="19"/>
  <c r="E44" i="19"/>
  <c r="R43" i="19"/>
  <c r="Q43" i="19"/>
  <c r="P43" i="19"/>
  <c r="K43" i="19"/>
  <c r="H43" i="19"/>
  <c r="E43" i="19"/>
  <c r="R42" i="19"/>
  <c r="Q42" i="19"/>
  <c r="P42" i="19"/>
  <c r="K42" i="19"/>
  <c r="H42" i="19"/>
  <c r="E42" i="19"/>
  <c r="R41" i="19"/>
  <c r="Q41" i="19"/>
  <c r="P41" i="19"/>
  <c r="K41" i="19"/>
  <c r="H41" i="19"/>
  <c r="E41" i="19"/>
  <c r="R40" i="19"/>
  <c r="Q40" i="19"/>
  <c r="P40" i="19"/>
  <c r="K40" i="19"/>
  <c r="H40" i="19"/>
  <c r="E40" i="19"/>
  <c r="R39" i="19"/>
  <c r="Q39" i="19"/>
  <c r="P39" i="19"/>
  <c r="K39" i="19"/>
  <c r="H39" i="19"/>
  <c r="E39" i="19"/>
  <c r="R38" i="19"/>
  <c r="Q38" i="19"/>
  <c r="P38" i="19"/>
  <c r="K38" i="19"/>
  <c r="H38" i="19"/>
  <c r="E38" i="19"/>
  <c r="R37" i="19"/>
  <c r="Q37" i="19"/>
  <c r="P37" i="19"/>
  <c r="K37" i="19"/>
  <c r="H37" i="19"/>
  <c r="E37" i="19"/>
  <c r="R36" i="19"/>
  <c r="Q36" i="19"/>
  <c r="P36" i="19"/>
  <c r="K36" i="19"/>
  <c r="H36" i="19"/>
  <c r="E36" i="19"/>
  <c r="R35" i="19"/>
  <c r="Q35" i="19"/>
  <c r="P35" i="19"/>
  <c r="K35" i="19"/>
  <c r="H35" i="19"/>
  <c r="E35" i="19"/>
  <c r="R34" i="19"/>
  <c r="Q34" i="19"/>
  <c r="P34" i="19"/>
  <c r="K34" i="19"/>
  <c r="H34" i="19"/>
  <c r="E34" i="19"/>
  <c r="R33" i="19"/>
  <c r="Q33" i="19"/>
  <c r="P33" i="19"/>
  <c r="K33" i="19"/>
  <c r="H33" i="19"/>
  <c r="E33" i="19"/>
  <c r="R32" i="19"/>
  <c r="Q32" i="19"/>
  <c r="P32" i="19"/>
  <c r="K32" i="19"/>
  <c r="H32" i="19"/>
  <c r="E32" i="19"/>
  <c r="R31" i="19"/>
  <c r="Q31" i="19"/>
  <c r="P31" i="19"/>
  <c r="K31" i="19"/>
  <c r="H31" i="19"/>
  <c r="E31" i="19"/>
  <c r="R30" i="19"/>
  <c r="Q30" i="19"/>
  <c r="P30" i="19"/>
  <c r="K30" i="19"/>
  <c r="H30" i="19"/>
  <c r="E30" i="19"/>
  <c r="R29" i="19"/>
  <c r="Q29" i="19"/>
  <c r="P29" i="19"/>
  <c r="K29" i="19"/>
  <c r="H29" i="19"/>
  <c r="E29" i="19"/>
  <c r="R28" i="19"/>
  <c r="Q28" i="19"/>
  <c r="P28" i="19"/>
  <c r="K28" i="19"/>
  <c r="H28" i="19"/>
  <c r="E28" i="19"/>
  <c r="R27" i="19"/>
  <c r="Q27" i="19"/>
  <c r="P27" i="19"/>
  <c r="K27" i="19"/>
  <c r="H27" i="19"/>
  <c r="E27" i="19"/>
  <c r="O25" i="19"/>
  <c r="N25" i="19"/>
  <c r="M25" i="19"/>
  <c r="J25" i="19"/>
  <c r="R25" i="19"/>
  <c r="I25" i="19"/>
  <c r="K25" i="19"/>
  <c r="G25" i="19"/>
  <c r="Q25" i="19"/>
  <c r="F25" i="19"/>
  <c r="D25" i="19"/>
  <c r="P25" i="19"/>
  <c r="C25" i="19"/>
  <c r="R24" i="19"/>
  <c r="Q24" i="19"/>
  <c r="P24" i="19"/>
  <c r="K24" i="19"/>
  <c r="H24" i="19"/>
  <c r="E24" i="19"/>
  <c r="R23" i="19"/>
  <c r="Q23" i="19"/>
  <c r="P23" i="19"/>
  <c r="K23" i="19"/>
  <c r="H23" i="19"/>
  <c r="E23" i="19"/>
  <c r="R22" i="19"/>
  <c r="Q22" i="19"/>
  <c r="P22" i="19"/>
  <c r="K22" i="19"/>
  <c r="H22" i="19"/>
  <c r="E22" i="19"/>
  <c r="R21" i="19"/>
  <c r="Q21" i="19"/>
  <c r="P21" i="19"/>
  <c r="K21" i="19"/>
  <c r="H21" i="19"/>
  <c r="E21" i="19"/>
  <c r="R20" i="19"/>
  <c r="Q20" i="19"/>
  <c r="P20" i="19"/>
  <c r="K20" i="19"/>
  <c r="H20" i="19"/>
  <c r="E20" i="19"/>
  <c r="R19" i="19"/>
  <c r="Q19" i="19"/>
  <c r="P19" i="19"/>
  <c r="K19" i="19"/>
  <c r="H19" i="19"/>
  <c r="E19" i="19"/>
  <c r="R18" i="19"/>
  <c r="Q18" i="19"/>
  <c r="P18" i="19"/>
  <c r="K18" i="19"/>
  <c r="H18" i="19"/>
  <c r="E18" i="19"/>
  <c r="R17" i="19"/>
  <c r="Q17" i="19"/>
  <c r="P17" i="19"/>
  <c r="K17" i="19"/>
  <c r="H17" i="19"/>
  <c r="E17" i="19"/>
  <c r="O15" i="19"/>
  <c r="N15" i="19"/>
  <c r="M15" i="19"/>
  <c r="J15" i="19"/>
  <c r="I15" i="19"/>
  <c r="G15" i="19"/>
  <c r="H15" i="19"/>
  <c r="F15" i="19"/>
  <c r="D15" i="19"/>
  <c r="P15" i="19"/>
  <c r="C15" i="19"/>
  <c r="R14" i="19"/>
  <c r="Q14" i="19"/>
  <c r="P14" i="19"/>
  <c r="K14" i="19"/>
  <c r="H14" i="19"/>
  <c r="E14" i="19"/>
  <c r="R13" i="19"/>
  <c r="Q13" i="19"/>
  <c r="P13" i="19"/>
  <c r="K13" i="19"/>
  <c r="H13" i="19"/>
  <c r="E13" i="19"/>
  <c r="R12" i="19"/>
  <c r="Q12" i="19"/>
  <c r="P12" i="19"/>
  <c r="K12" i="19"/>
  <c r="H12" i="19"/>
  <c r="E12" i="19"/>
  <c r="R11" i="19"/>
  <c r="Q11" i="19"/>
  <c r="P11" i="19"/>
  <c r="K11" i="19"/>
  <c r="H11" i="19"/>
  <c r="E11" i="19"/>
  <c r="R10" i="19"/>
  <c r="Q10" i="19"/>
  <c r="P10" i="19"/>
  <c r="K10" i="19"/>
  <c r="H10" i="19"/>
  <c r="E10" i="19"/>
  <c r="R9" i="19"/>
  <c r="Q9" i="19"/>
  <c r="P9" i="19"/>
  <c r="K9" i="19"/>
  <c r="H9" i="19"/>
  <c r="E9" i="19"/>
  <c r="R8" i="19"/>
  <c r="Q8" i="19"/>
  <c r="P8" i="19"/>
  <c r="K8" i="19"/>
  <c r="H8" i="19"/>
  <c r="E8" i="19"/>
  <c r="R7" i="19"/>
  <c r="Q7" i="19"/>
  <c r="P7" i="19"/>
  <c r="K7" i="19"/>
  <c r="H7" i="19"/>
  <c r="E7" i="19"/>
  <c r="K15" i="19"/>
  <c r="E25" i="19"/>
  <c r="Q15" i="19"/>
  <c r="E15" i="19"/>
  <c r="R15" i="19"/>
  <c r="H25" i="19"/>
  <c r="R65" i="18"/>
  <c r="Q65" i="18"/>
  <c r="P65" i="18"/>
  <c r="K65" i="18"/>
  <c r="H65" i="18"/>
  <c r="E65" i="18"/>
  <c r="R64" i="18"/>
  <c r="Q64" i="18"/>
  <c r="P64" i="18"/>
  <c r="K64" i="18"/>
  <c r="H64" i="18"/>
  <c r="E64" i="18"/>
  <c r="R63" i="18"/>
  <c r="Q63" i="18"/>
  <c r="P63" i="18"/>
  <c r="K63" i="18"/>
  <c r="H63" i="18"/>
  <c r="E63" i="18"/>
  <c r="R62" i="18"/>
  <c r="Q62" i="18"/>
  <c r="P62" i="18"/>
  <c r="K62" i="18"/>
  <c r="H62" i="18"/>
  <c r="E62" i="18"/>
  <c r="R61" i="18"/>
  <c r="Q61" i="18"/>
  <c r="P61" i="18"/>
  <c r="K61" i="18"/>
  <c r="H61" i="18"/>
  <c r="E61" i="18"/>
  <c r="R60" i="18"/>
  <c r="Q60" i="18"/>
  <c r="P60" i="18"/>
  <c r="K60" i="18"/>
  <c r="H60" i="18"/>
  <c r="E60" i="18"/>
  <c r="R59" i="18"/>
  <c r="Q59" i="18"/>
  <c r="P59" i="18"/>
  <c r="H59" i="18"/>
  <c r="E59" i="18"/>
  <c r="H58" i="18"/>
  <c r="E58" i="18"/>
  <c r="R57" i="18"/>
  <c r="Q57" i="18"/>
  <c r="P57" i="18"/>
  <c r="K57" i="18"/>
  <c r="H57" i="18"/>
  <c r="E57" i="18"/>
  <c r="R56" i="18"/>
  <c r="Q56" i="18"/>
  <c r="P56" i="18"/>
  <c r="H56" i="18"/>
  <c r="E56" i="18"/>
  <c r="R55" i="18"/>
  <c r="Q55" i="18"/>
  <c r="P55" i="18"/>
  <c r="K55" i="18"/>
  <c r="H55" i="18"/>
  <c r="E55" i="18"/>
  <c r="R54" i="18"/>
  <c r="Q54" i="18"/>
  <c r="P54" i="18"/>
  <c r="K54" i="18"/>
  <c r="H54" i="18"/>
  <c r="E54" i="18"/>
  <c r="K53" i="18"/>
  <c r="H53" i="18"/>
  <c r="E53" i="18"/>
  <c r="R52" i="18"/>
  <c r="Q52" i="18"/>
  <c r="P52" i="18"/>
  <c r="K52" i="18"/>
  <c r="H52" i="18"/>
  <c r="E52" i="18"/>
  <c r="R51" i="18"/>
  <c r="Q51" i="18"/>
  <c r="P51" i="18"/>
  <c r="K51" i="18"/>
  <c r="H51" i="18"/>
  <c r="E51" i="18"/>
  <c r="R50" i="18"/>
  <c r="Q50" i="18"/>
  <c r="P50" i="18"/>
  <c r="K50" i="18"/>
  <c r="H50" i="18"/>
  <c r="E50" i="18"/>
  <c r="R49" i="18"/>
  <c r="Q49" i="18"/>
  <c r="P49" i="18"/>
  <c r="K49" i="18"/>
  <c r="H49" i="18"/>
  <c r="E49" i="18"/>
  <c r="Q48" i="18"/>
  <c r="P48" i="18"/>
  <c r="K48" i="18"/>
  <c r="H48" i="18"/>
  <c r="E48" i="18"/>
  <c r="R47" i="18"/>
  <c r="Q47" i="18"/>
  <c r="P47" i="18"/>
  <c r="K47" i="18"/>
  <c r="H47" i="18"/>
  <c r="E47" i="18"/>
  <c r="R46" i="18"/>
  <c r="Q46" i="18"/>
  <c r="P46" i="18"/>
  <c r="K46" i="18"/>
  <c r="H46" i="18"/>
  <c r="E46" i="18"/>
  <c r="R45" i="18"/>
  <c r="Q45" i="18"/>
  <c r="P45" i="18"/>
  <c r="K45" i="18"/>
  <c r="H45" i="18"/>
  <c r="E45" i="18"/>
  <c r="R44" i="18"/>
  <c r="Q44" i="18"/>
  <c r="P44" i="18"/>
  <c r="K44" i="18"/>
  <c r="H44" i="18"/>
  <c r="E44" i="18"/>
  <c r="R43" i="18"/>
  <c r="Q43" i="18"/>
  <c r="P43" i="18"/>
  <c r="K43" i="18"/>
  <c r="H43" i="18"/>
  <c r="E43" i="18"/>
  <c r="R42" i="18"/>
  <c r="Q42" i="18"/>
  <c r="P42" i="18"/>
  <c r="K42" i="18"/>
  <c r="H42" i="18"/>
  <c r="E42" i="18"/>
  <c r="R41" i="18"/>
  <c r="Q41" i="18"/>
  <c r="P41" i="18"/>
  <c r="K41" i="18"/>
  <c r="H41" i="18"/>
  <c r="E41" i="18"/>
  <c r="R40" i="18"/>
  <c r="Q40" i="18"/>
  <c r="P40" i="18"/>
  <c r="K40" i="18"/>
  <c r="H40" i="18"/>
  <c r="E40" i="18"/>
  <c r="R39" i="18"/>
  <c r="Q39" i="18"/>
  <c r="P39" i="18"/>
  <c r="K39" i="18"/>
  <c r="H39" i="18"/>
  <c r="E39" i="18"/>
  <c r="R38" i="18"/>
  <c r="Q38" i="18"/>
  <c r="P38" i="18"/>
  <c r="K38" i="18"/>
  <c r="H38" i="18"/>
  <c r="E38" i="18"/>
  <c r="R37" i="18"/>
  <c r="Q37" i="18"/>
  <c r="P37" i="18"/>
  <c r="K37" i="18"/>
  <c r="H37" i="18"/>
  <c r="E37" i="18"/>
  <c r="R36" i="18"/>
  <c r="Q36" i="18"/>
  <c r="P36" i="18"/>
  <c r="K36" i="18"/>
  <c r="H36" i="18"/>
  <c r="E36" i="18"/>
  <c r="R35" i="18"/>
  <c r="Q35" i="18"/>
  <c r="P35" i="18"/>
  <c r="K35" i="18"/>
  <c r="H35" i="18"/>
  <c r="E35" i="18"/>
  <c r="R34" i="18"/>
  <c r="Q34" i="18"/>
  <c r="P34" i="18"/>
  <c r="K34" i="18"/>
  <c r="H34" i="18"/>
  <c r="E34" i="18"/>
  <c r="R33" i="18"/>
  <c r="Q33" i="18"/>
  <c r="P33" i="18"/>
  <c r="K33" i="18"/>
  <c r="H33" i="18"/>
  <c r="E33" i="18"/>
  <c r="R32" i="18"/>
  <c r="Q32" i="18"/>
  <c r="P32" i="18"/>
  <c r="K32" i="18"/>
  <c r="H32" i="18"/>
  <c r="E32" i="18"/>
  <c r="R31" i="18"/>
  <c r="Q31" i="18"/>
  <c r="P31" i="18"/>
  <c r="K31" i="18"/>
  <c r="H31" i="18"/>
  <c r="E31" i="18"/>
  <c r="R30" i="18"/>
  <c r="Q30" i="18"/>
  <c r="P30" i="18"/>
  <c r="K30" i="18"/>
  <c r="H30" i="18"/>
  <c r="E30" i="18"/>
  <c r="R29" i="18"/>
  <c r="Q29" i="18"/>
  <c r="P29" i="18"/>
  <c r="K29" i="18"/>
  <c r="H29" i="18"/>
  <c r="E29" i="18"/>
  <c r="R28" i="18"/>
  <c r="Q28" i="18"/>
  <c r="P28" i="18"/>
  <c r="K28" i="18"/>
  <c r="H28" i="18"/>
  <c r="E28" i="18"/>
  <c r="R27" i="18"/>
  <c r="Q27" i="18"/>
  <c r="P27" i="18"/>
  <c r="K27" i="18"/>
  <c r="H27" i="18"/>
  <c r="E27" i="18"/>
  <c r="O25" i="18"/>
  <c r="N25" i="18"/>
  <c r="M25" i="18"/>
  <c r="J25" i="18"/>
  <c r="R25" i="18"/>
  <c r="I25" i="18"/>
  <c r="G25" i="18"/>
  <c r="Q25" i="18"/>
  <c r="F25" i="18"/>
  <c r="D25" i="18"/>
  <c r="C25" i="18"/>
  <c r="R24" i="18"/>
  <c r="Q24" i="18"/>
  <c r="P24" i="18"/>
  <c r="K24" i="18"/>
  <c r="H24" i="18"/>
  <c r="E24" i="18"/>
  <c r="R23" i="18"/>
  <c r="Q23" i="18"/>
  <c r="P23" i="18"/>
  <c r="K23" i="18"/>
  <c r="H23" i="18"/>
  <c r="E23" i="18"/>
  <c r="R22" i="18"/>
  <c r="Q22" i="18"/>
  <c r="P22" i="18"/>
  <c r="K22" i="18"/>
  <c r="H22" i="18"/>
  <c r="E22" i="18"/>
  <c r="R21" i="18"/>
  <c r="Q21" i="18"/>
  <c r="P21" i="18"/>
  <c r="K21" i="18"/>
  <c r="H21" i="18"/>
  <c r="E21" i="18"/>
  <c r="R20" i="18"/>
  <c r="Q20" i="18"/>
  <c r="P20" i="18"/>
  <c r="K20" i="18"/>
  <c r="H20" i="18"/>
  <c r="E20" i="18"/>
  <c r="R19" i="18"/>
  <c r="Q19" i="18"/>
  <c r="P19" i="18"/>
  <c r="K19" i="18"/>
  <c r="H19" i="18"/>
  <c r="E19" i="18"/>
  <c r="R18" i="18"/>
  <c r="Q18" i="18"/>
  <c r="P18" i="18"/>
  <c r="K18" i="18"/>
  <c r="H18" i="18"/>
  <c r="E18" i="18"/>
  <c r="R17" i="18"/>
  <c r="Q17" i="18"/>
  <c r="P17" i="18"/>
  <c r="K17" i="18"/>
  <c r="H17" i="18"/>
  <c r="E17" i="18"/>
  <c r="O15" i="18"/>
  <c r="N15" i="18"/>
  <c r="M15" i="18"/>
  <c r="J15" i="18"/>
  <c r="I15" i="18"/>
  <c r="G15" i="18"/>
  <c r="Q15" i="18"/>
  <c r="F15" i="18"/>
  <c r="D15" i="18"/>
  <c r="C15" i="18"/>
  <c r="R14" i="18"/>
  <c r="Q14" i="18"/>
  <c r="P14" i="18"/>
  <c r="K14" i="18"/>
  <c r="H14" i="18"/>
  <c r="E14" i="18"/>
  <c r="R13" i="18"/>
  <c r="Q13" i="18"/>
  <c r="P13" i="18"/>
  <c r="K13" i="18"/>
  <c r="H13" i="18"/>
  <c r="E13" i="18"/>
  <c r="R12" i="18"/>
  <c r="Q12" i="18"/>
  <c r="P12" i="18"/>
  <c r="K12" i="18"/>
  <c r="H12" i="18"/>
  <c r="E12" i="18"/>
  <c r="R11" i="18"/>
  <c r="Q11" i="18"/>
  <c r="P11" i="18"/>
  <c r="K11" i="18"/>
  <c r="H11" i="18"/>
  <c r="E11" i="18"/>
  <c r="R10" i="18"/>
  <c r="Q10" i="18"/>
  <c r="P10" i="18"/>
  <c r="K10" i="18"/>
  <c r="H10" i="18"/>
  <c r="E10" i="18"/>
  <c r="R9" i="18"/>
  <c r="Q9" i="18"/>
  <c r="P9" i="18"/>
  <c r="K9" i="18"/>
  <c r="H9" i="18"/>
  <c r="E9" i="18"/>
  <c r="R8" i="18"/>
  <c r="Q8" i="18"/>
  <c r="P8" i="18"/>
  <c r="K8" i="18"/>
  <c r="H8" i="18"/>
  <c r="E8" i="18"/>
  <c r="R7" i="18"/>
  <c r="Q7" i="18"/>
  <c r="P7" i="18"/>
  <c r="K7" i="18"/>
  <c r="H7" i="18"/>
  <c r="E7" i="18"/>
  <c r="E25" i="18"/>
  <c r="K25" i="18"/>
  <c r="P25" i="18"/>
  <c r="E15" i="18"/>
  <c r="K15" i="18"/>
  <c r="P15" i="18"/>
  <c r="R15" i="18"/>
  <c r="H25" i="18"/>
  <c r="H15" i="18"/>
  <c r="K62" i="17"/>
  <c r="R65" i="17"/>
  <c r="Q65" i="17"/>
  <c r="P65" i="17"/>
  <c r="K65" i="17"/>
  <c r="H65" i="17"/>
  <c r="E65" i="17"/>
  <c r="R64" i="17"/>
  <c r="Q64" i="17"/>
  <c r="P64" i="17"/>
  <c r="K64" i="17"/>
  <c r="H64" i="17"/>
  <c r="E64" i="17"/>
  <c r="R63" i="17"/>
  <c r="Q63" i="17"/>
  <c r="P63" i="17"/>
  <c r="K63" i="17"/>
  <c r="H63" i="17"/>
  <c r="E63" i="17"/>
  <c r="R62" i="17"/>
  <c r="Q62" i="17"/>
  <c r="P62" i="17"/>
  <c r="H62" i="17"/>
  <c r="E62" i="17"/>
  <c r="R61" i="17"/>
  <c r="Q61" i="17"/>
  <c r="P61" i="17"/>
  <c r="K61" i="17"/>
  <c r="H61" i="17"/>
  <c r="E61" i="17"/>
  <c r="R60" i="17"/>
  <c r="Q60" i="17"/>
  <c r="P60" i="17"/>
  <c r="K60" i="17"/>
  <c r="H60" i="17"/>
  <c r="E60" i="17"/>
  <c r="R59" i="17"/>
  <c r="Q59" i="17"/>
  <c r="P59" i="17"/>
  <c r="H59" i="17"/>
  <c r="E59" i="17"/>
  <c r="H58" i="17"/>
  <c r="E58" i="17"/>
  <c r="R57" i="17"/>
  <c r="Q57" i="17"/>
  <c r="P57" i="17"/>
  <c r="K57" i="17"/>
  <c r="H57" i="17"/>
  <c r="E57" i="17"/>
  <c r="R56" i="17"/>
  <c r="Q56" i="17"/>
  <c r="P56" i="17"/>
  <c r="H56" i="17"/>
  <c r="E56" i="17"/>
  <c r="R55" i="17"/>
  <c r="Q55" i="17"/>
  <c r="P55" i="17"/>
  <c r="K55" i="17"/>
  <c r="H55" i="17"/>
  <c r="E55" i="17"/>
  <c r="R54" i="17"/>
  <c r="Q54" i="17"/>
  <c r="P54" i="17"/>
  <c r="K54" i="17"/>
  <c r="H54" i="17"/>
  <c r="E54" i="17"/>
  <c r="K53" i="17"/>
  <c r="H53" i="17"/>
  <c r="E53" i="17"/>
  <c r="R52" i="17"/>
  <c r="Q52" i="17"/>
  <c r="P52" i="17"/>
  <c r="K52" i="17"/>
  <c r="H52" i="17"/>
  <c r="E52" i="17"/>
  <c r="R51" i="17"/>
  <c r="Q51" i="17"/>
  <c r="P51" i="17"/>
  <c r="K51" i="17"/>
  <c r="H51" i="17"/>
  <c r="E51" i="17"/>
  <c r="R50" i="17"/>
  <c r="Q50" i="17"/>
  <c r="P50" i="17"/>
  <c r="K50" i="17"/>
  <c r="H50" i="17"/>
  <c r="E50" i="17"/>
  <c r="R49" i="17"/>
  <c r="Q49" i="17"/>
  <c r="P49" i="17"/>
  <c r="K49" i="17"/>
  <c r="H49" i="17"/>
  <c r="E49" i="17"/>
  <c r="Q48" i="17"/>
  <c r="P48" i="17"/>
  <c r="K48" i="17"/>
  <c r="H48" i="17"/>
  <c r="E48" i="17"/>
  <c r="R47" i="17"/>
  <c r="Q47" i="17"/>
  <c r="P47" i="17"/>
  <c r="K47" i="17"/>
  <c r="H47" i="17"/>
  <c r="E47" i="17"/>
  <c r="R46" i="17"/>
  <c r="Q46" i="17"/>
  <c r="P46" i="17"/>
  <c r="K46" i="17"/>
  <c r="H46" i="17"/>
  <c r="E46" i="17"/>
  <c r="R45" i="17"/>
  <c r="Q45" i="17"/>
  <c r="P45" i="17"/>
  <c r="K45" i="17"/>
  <c r="H45" i="17"/>
  <c r="E45" i="17"/>
  <c r="R44" i="17"/>
  <c r="Q44" i="17"/>
  <c r="P44" i="17"/>
  <c r="K44" i="17"/>
  <c r="H44" i="17"/>
  <c r="E44" i="17"/>
  <c r="R43" i="17"/>
  <c r="Q43" i="17"/>
  <c r="P43" i="17"/>
  <c r="K43" i="17"/>
  <c r="H43" i="17"/>
  <c r="E43" i="17"/>
  <c r="R42" i="17"/>
  <c r="Q42" i="17"/>
  <c r="P42" i="17"/>
  <c r="K42" i="17"/>
  <c r="H42" i="17"/>
  <c r="E42" i="17"/>
  <c r="R41" i="17"/>
  <c r="Q41" i="17"/>
  <c r="P41" i="17"/>
  <c r="K41" i="17"/>
  <c r="H41" i="17"/>
  <c r="E41" i="17"/>
  <c r="R40" i="17"/>
  <c r="Q40" i="17"/>
  <c r="P40" i="17"/>
  <c r="K40" i="17"/>
  <c r="H40" i="17"/>
  <c r="E40" i="17"/>
  <c r="R39" i="17"/>
  <c r="Q39" i="17"/>
  <c r="P39" i="17"/>
  <c r="K39" i="17"/>
  <c r="H39" i="17"/>
  <c r="E39" i="17"/>
  <c r="R38" i="17"/>
  <c r="Q38" i="17"/>
  <c r="P38" i="17"/>
  <c r="K38" i="17"/>
  <c r="H38" i="17"/>
  <c r="E38" i="17"/>
  <c r="R37" i="17"/>
  <c r="Q37" i="17"/>
  <c r="P37" i="17"/>
  <c r="K37" i="17"/>
  <c r="H37" i="17"/>
  <c r="E37" i="17"/>
  <c r="R36" i="17"/>
  <c r="Q36" i="17"/>
  <c r="P36" i="17"/>
  <c r="K36" i="17"/>
  <c r="H36" i="17"/>
  <c r="E36" i="17"/>
  <c r="R35" i="17"/>
  <c r="Q35" i="17"/>
  <c r="P35" i="17"/>
  <c r="K35" i="17"/>
  <c r="H35" i="17"/>
  <c r="E35" i="17"/>
  <c r="R34" i="17"/>
  <c r="Q34" i="17"/>
  <c r="P34" i="17"/>
  <c r="K34" i="17"/>
  <c r="H34" i="17"/>
  <c r="E34" i="17"/>
  <c r="R33" i="17"/>
  <c r="Q33" i="17"/>
  <c r="P33" i="17"/>
  <c r="K33" i="17"/>
  <c r="H33" i="17"/>
  <c r="E33" i="17"/>
  <c r="R32" i="17"/>
  <c r="Q32" i="17"/>
  <c r="P32" i="17"/>
  <c r="K32" i="17"/>
  <c r="H32" i="17"/>
  <c r="E32" i="17"/>
  <c r="R31" i="17"/>
  <c r="Q31" i="17"/>
  <c r="P31" i="17"/>
  <c r="K31" i="17"/>
  <c r="H31" i="17"/>
  <c r="E31" i="17"/>
  <c r="R30" i="17"/>
  <c r="Q30" i="17"/>
  <c r="P30" i="17"/>
  <c r="K30" i="17"/>
  <c r="H30" i="17"/>
  <c r="E30" i="17"/>
  <c r="R29" i="17"/>
  <c r="Q29" i="17"/>
  <c r="P29" i="17"/>
  <c r="K29" i="17"/>
  <c r="H29" i="17"/>
  <c r="E29" i="17"/>
  <c r="R28" i="17"/>
  <c r="Q28" i="17"/>
  <c r="P28" i="17"/>
  <c r="K28" i="17"/>
  <c r="H28" i="17"/>
  <c r="E28" i="17"/>
  <c r="R27" i="17"/>
  <c r="Q27" i="17"/>
  <c r="P27" i="17"/>
  <c r="K27" i="17"/>
  <c r="H27" i="17"/>
  <c r="E27" i="17"/>
  <c r="O25" i="17"/>
  <c r="N25" i="17"/>
  <c r="M25" i="17"/>
  <c r="J25" i="17"/>
  <c r="I25" i="17"/>
  <c r="G25" i="17"/>
  <c r="Q25" i="17"/>
  <c r="F25" i="17"/>
  <c r="D25" i="17"/>
  <c r="P25" i="17"/>
  <c r="C25" i="17"/>
  <c r="R24" i="17"/>
  <c r="Q24" i="17"/>
  <c r="P24" i="17"/>
  <c r="K24" i="17"/>
  <c r="H24" i="17"/>
  <c r="E24" i="17"/>
  <c r="R23" i="17"/>
  <c r="Q23" i="17"/>
  <c r="P23" i="17"/>
  <c r="K23" i="17"/>
  <c r="H23" i="17"/>
  <c r="E23" i="17"/>
  <c r="R22" i="17"/>
  <c r="Q22" i="17"/>
  <c r="P22" i="17"/>
  <c r="K22" i="17"/>
  <c r="H22" i="17"/>
  <c r="E22" i="17"/>
  <c r="R21" i="17"/>
  <c r="Q21" i="17"/>
  <c r="P21" i="17"/>
  <c r="K21" i="17"/>
  <c r="H21" i="17"/>
  <c r="E21" i="17"/>
  <c r="R20" i="17"/>
  <c r="Q20" i="17"/>
  <c r="P20" i="17"/>
  <c r="K20" i="17"/>
  <c r="H20" i="17"/>
  <c r="E20" i="17"/>
  <c r="R19" i="17"/>
  <c r="Q19" i="17"/>
  <c r="P19" i="17"/>
  <c r="K19" i="17"/>
  <c r="H19" i="17"/>
  <c r="E19" i="17"/>
  <c r="R18" i="17"/>
  <c r="Q18" i="17"/>
  <c r="P18" i="17"/>
  <c r="K18" i="17"/>
  <c r="H18" i="17"/>
  <c r="E18" i="17"/>
  <c r="R17" i="17"/>
  <c r="Q17" i="17"/>
  <c r="P17" i="17"/>
  <c r="K17" i="17"/>
  <c r="H17" i="17"/>
  <c r="E17" i="17"/>
  <c r="O15" i="17"/>
  <c r="N15" i="17"/>
  <c r="M15" i="17"/>
  <c r="J15" i="17"/>
  <c r="R15" i="17"/>
  <c r="I15" i="17"/>
  <c r="G15" i="17"/>
  <c r="Q15" i="17"/>
  <c r="F15" i="17"/>
  <c r="D15" i="17"/>
  <c r="P15" i="17"/>
  <c r="C15" i="17"/>
  <c r="R14" i="17"/>
  <c r="Q14" i="17"/>
  <c r="P14" i="17"/>
  <c r="K14" i="17"/>
  <c r="H14" i="17"/>
  <c r="E14" i="17"/>
  <c r="R13" i="17"/>
  <c r="Q13" i="17"/>
  <c r="P13" i="17"/>
  <c r="K13" i="17"/>
  <c r="H13" i="17"/>
  <c r="E13" i="17"/>
  <c r="R12" i="17"/>
  <c r="Q12" i="17"/>
  <c r="P12" i="17"/>
  <c r="K12" i="17"/>
  <c r="H12" i="17"/>
  <c r="E12" i="17"/>
  <c r="R11" i="17"/>
  <c r="Q11" i="17"/>
  <c r="P11" i="17"/>
  <c r="K11" i="17"/>
  <c r="H11" i="17"/>
  <c r="E11" i="17"/>
  <c r="R10" i="17"/>
  <c r="Q10" i="17"/>
  <c r="P10" i="17"/>
  <c r="K10" i="17"/>
  <c r="H10" i="17"/>
  <c r="E10" i="17"/>
  <c r="R9" i="17"/>
  <c r="Q9" i="17"/>
  <c r="P9" i="17"/>
  <c r="K9" i="17"/>
  <c r="H9" i="17"/>
  <c r="E9" i="17"/>
  <c r="R8" i="17"/>
  <c r="Q8" i="17"/>
  <c r="P8" i="17"/>
  <c r="K8" i="17"/>
  <c r="H8" i="17"/>
  <c r="E8" i="17"/>
  <c r="R7" i="17"/>
  <c r="Q7" i="17"/>
  <c r="P7" i="17"/>
  <c r="K7" i="17"/>
  <c r="H7" i="17"/>
  <c r="E7" i="17"/>
  <c r="H25" i="17"/>
  <c r="K25" i="17"/>
  <c r="K15" i="17"/>
  <c r="E15" i="17"/>
  <c r="H15" i="17"/>
  <c r="E25" i="17"/>
  <c r="R25" i="17"/>
  <c r="K38" i="16"/>
  <c r="C15" i="16"/>
  <c r="D15" i="16"/>
  <c r="P15" i="16"/>
  <c r="R65" i="16"/>
  <c r="Q65" i="16"/>
  <c r="P65" i="16"/>
  <c r="K65" i="16"/>
  <c r="H65" i="16"/>
  <c r="E65" i="16"/>
  <c r="R64" i="16"/>
  <c r="Q64" i="16"/>
  <c r="P64" i="16"/>
  <c r="K64" i="16"/>
  <c r="H64" i="16"/>
  <c r="E64" i="16"/>
  <c r="R63" i="16"/>
  <c r="Q63" i="16"/>
  <c r="P63" i="16"/>
  <c r="K63" i="16"/>
  <c r="H63" i="16"/>
  <c r="E63" i="16"/>
  <c r="R62" i="16"/>
  <c r="Q62" i="16"/>
  <c r="P62" i="16"/>
  <c r="H62" i="16"/>
  <c r="E62" i="16"/>
  <c r="R61" i="16"/>
  <c r="Q61" i="16"/>
  <c r="P61" i="16"/>
  <c r="K61" i="16"/>
  <c r="H61" i="16"/>
  <c r="E61" i="16"/>
  <c r="R60" i="16"/>
  <c r="Q60" i="16"/>
  <c r="P60" i="16"/>
  <c r="K60" i="16"/>
  <c r="H60" i="16"/>
  <c r="E60" i="16"/>
  <c r="R59" i="16"/>
  <c r="Q59" i="16"/>
  <c r="P59" i="16"/>
  <c r="H59" i="16"/>
  <c r="E59" i="16"/>
  <c r="H58" i="16"/>
  <c r="E58" i="16"/>
  <c r="R57" i="16"/>
  <c r="Q57" i="16"/>
  <c r="P57" i="16"/>
  <c r="K57" i="16"/>
  <c r="H57" i="16"/>
  <c r="E57" i="16"/>
  <c r="R56" i="16"/>
  <c r="Q56" i="16"/>
  <c r="P56" i="16"/>
  <c r="H56" i="16"/>
  <c r="E56" i="16"/>
  <c r="R55" i="16"/>
  <c r="Q55" i="16"/>
  <c r="P55" i="16"/>
  <c r="K55" i="16"/>
  <c r="H55" i="16"/>
  <c r="E55" i="16"/>
  <c r="R54" i="16"/>
  <c r="Q54" i="16"/>
  <c r="P54" i="16"/>
  <c r="K54" i="16"/>
  <c r="H54" i="16"/>
  <c r="E54" i="16"/>
  <c r="K53" i="16"/>
  <c r="H53" i="16"/>
  <c r="E53" i="16"/>
  <c r="R52" i="16"/>
  <c r="Q52" i="16"/>
  <c r="P52" i="16"/>
  <c r="K52" i="16"/>
  <c r="H52" i="16"/>
  <c r="E52" i="16"/>
  <c r="R51" i="16"/>
  <c r="Q51" i="16"/>
  <c r="P51" i="16"/>
  <c r="K51" i="16"/>
  <c r="H51" i="16"/>
  <c r="E51" i="16"/>
  <c r="R50" i="16"/>
  <c r="Q50" i="16"/>
  <c r="P50" i="16"/>
  <c r="K50" i="16"/>
  <c r="H50" i="16"/>
  <c r="E50" i="16"/>
  <c r="R49" i="16"/>
  <c r="Q49" i="16"/>
  <c r="P49" i="16"/>
  <c r="K49" i="16"/>
  <c r="H49" i="16"/>
  <c r="E49" i="16"/>
  <c r="Q48" i="16"/>
  <c r="P48" i="16"/>
  <c r="K48" i="16"/>
  <c r="H48" i="16"/>
  <c r="E48" i="16"/>
  <c r="R47" i="16"/>
  <c r="Q47" i="16"/>
  <c r="P47" i="16"/>
  <c r="K47" i="16"/>
  <c r="H47" i="16"/>
  <c r="E47" i="16"/>
  <c r="R46" i="16"/>
  <c r="Q46" i="16"/>
  <c r="P46" i="16"/>
  <c r="K46" i="16"/>
  <c r="H46" i="16"/>
  <c r="E46" i="16"/>
  <c r="R45" i="16"/>
  <c r="Q45" i="16"/>
  <c r="P45" i="16"/>
  <c r="K45" i="16"/>
  <c r="H45" i="16"/>
  <c r="E45" i="16"/>
  <c r="R44" i="16"/>
  <c r="Q44" i="16"/>
  <c r="P44" i="16"/>
  <c r="K44" i="16"/>
  <c r="H44" i="16"/>
  <c r="E44" i="16"/>
  <c r="R43" i="16"/>
  <c r="Q43" i="16"/>
  <c r="P43" i="16"/>
  <c r="K43" i="16"/>
  <c r="H43" i="16"/>
  <c r="E43" i="16"/>
  <c r="R42" i="16"/>
  <c r="Q42" i="16"/>
  <c r="P42" i="16"/>
  <c r="K42" i="16"/>
  <c r="H42" i="16"/>
  <c r="E42" i="16"/>
  <c r="R41" i="16"/>
  <c r="Q41" i="16"/>
  <c r="P41" i="16"/>
  <c r="K41" i="16"/>
  <c r="H41" i="16"/>
  <c r="E41" i="16"/>
  <c r="R40" i="16"/>
  <c r="Q40" i="16"/>
  <c r="P40" i="16"/>
  <c r="K40" i="16"/>
  <c r="H40" i="16"/>
  <c r="E40" i="16"/>
  <c r="R39" i="16"/>
  <c r="Q39" i="16"/>
  <c r="P39" i="16"/>
  <c r="K39" i="16"/>
  <c r="H39" i="16"/>
  <c r="E39" i="16"/>
  <c r="R38" i="16"/>
  <c r="Q38" i="16"/>
  <c r="P38" i="16"/>
  <c r="H38" i="16"/>
  <c r="E38" i="16"/>
  <c r="R37" i="16"/>
  <c r="Q37" i="16"/>
  <c r="P37" i="16"/>
  <c r="K37" i="16"/>
  <c r="H37" i="16"/>
  <c r="E37" i="16"/>
  <c r="R36" i="16"/>
  <c r="Q36" i="16"/>
  <c r="P36" i="16"/>
  <c r="K36" i="16"/>
  <c r="H36" i="16"/>
  <c r="E36" i="16"/>
  <c r="R35" i="16"/>
  <c r="Q35" i="16"/>
  <c r="P35" i="16"/>
  <c r="K35" i="16"/>
  <c r="H35" i="16"/>
  <c r="E35" i="16"/>
  <c r="R34" i="16"/>
  <c r="Q34" i="16"/>
  <c r="P34" i="16"/>
  <c r="K34" i="16"/>
  <c r="H34" i="16"/>
  <c r="E34" i="16"/>
  <c r="R33" i="16"/>
  <c r="Q33" i="16"/>
  <c r="P33" i="16"/>
  <c r="K33" i="16"/>
  <c r="H33" i="16"/>
  <c r="E33" i="16"/>
  <c r="R32" i="16"/>
  <c r="Q32" i="16"/>
  <c r="P32" i="16"/>
  <c r="K32" i="16"/>
  <c r="H32" i="16"/>
  <c r="E32" i="16"/>
  <c r="R31" i="16"/>
  <c r="Q31" i="16"/>
  <c r="P31" i="16"/>
  <c r="K31" i="16"/>
  <c r="H31" i="16"/>
  <c r="E31" i="16"/>
  <c r="R30" i="16"/>
  <c r="Q30" i="16"/>
  <c r="P30" i="16"/>
  <c r="K30" i="16"/>
  <c r="H30" i="16"/>
  <c r="E30" i="16"/>
  <c r="R29" i="16"/>
  <c r="Q29" i="16"/>
  <c r="P29" i="16"/>
  <c r="K29" i="16"/>
  <c r="H29" i="16"/>
  <c r="E29" i="16"/>
  <c r="R28" i="16"/>
  <c r="Q28" i="16"/>
  <c r="P28" i="16"/>
  <c r="K28" i="16"/>
  <c r="H28" i="16"/>
  <c r="E28" i="16"/>
  <c r="R27" i="16"/>
  <c r="Q27" i="16"/>
  <c r="P27" i="16"/>
  <c r="K27" i="16"/>
  <c r="H27" i="16"/>
  <c r="E27" i="16"/>
  <c r="O25" i="16"/>
  <c r="N25" i="16"/>
  <c r="M25" i="16"/>
  <c r="J25" i="16"/>
  <c r="R25" i="16"/>
  <c r="I25" i="16"/>
  <c r="G25" i="16"/>
  <c r="Q25" i="16"/>
  <c r="F25" i="16"/>
  <c r="D25" i="16"/>
  <c r="C25" i="16"/>
  <c r="R24" i="16"/>
  <c r="Q24" i="16"/>
  <c r="P24" i="16"/>
  <c r="K24" i="16"/>
  <c r="H24" i="16"/>
  <c r="E24" i="16"/>
  <c r="R23" i="16"/>
  <c r="Q23" i="16"/>
  <c r="P23" i="16"/>
  <c r="K23" i="16"/>
  <c r="H23" i="16"/>
  <c r="E23" i="16"/>
  <c r="R22" i="16"/>
  <c r="Q22" i="16"/>
  <c r="P22" i="16"/>
  <c r="K22" i="16"/>
  <c r="H22" i="16"/>
  <c r="E22" i="16"/>
  <c r="R21" i="16"/>
  <c r="Q21" i="16"/>
  <c r="P21" i="16"/>
  <c r="K21" i="16"/>
  <c r="H21" i="16"/>
  <c r="E21" i="16"/>
  <c r="R20" i="16"/>
  <c r="Q20" i="16"/>
  <c r="P20" i="16"/>
  <c r="K20" i="16"/>
  <c r="H20" i="16"/>
  <c r="E20" i="16"/>
  <c r="R19" i="16"/>
  <c r="Q19" i="16"/>
  <c r="P19" i="16"/>
  <c r="K19" i="16"/>
  <c r="H19" i="16"/>
  <c r="E19" i="16"/>
  <c r="R18" i="16"/>
  <c r="Q18" i="16"/>
  <c r="P18" i="16"/>
  <c r="K18" i="16"/>
  <c r="H18" i="16"/>
  <c r="E18" i="16"/>
  <c r="R17" i="16"/>
  <c r="Q17" i="16"/>
  <c r="P17" i="16"/>
  <c r="K17" i="16"/>
  <c r="H17" i="16"/>
  <c r="E17" i="16"/>
  <c r="O15" i="16"/>
  <c r="N15" i="16"/>
  <c r="M15" i="16"/>
  <c r="J15" i="16"/>
  <c r="I15" i="16"/>
  <c r="G15" i="16"/>
  <c r="Q15" i="16"/>
  <c r="F15" i="16"/>
  <c r="R14" i="16"/>
  <c r="Q14" i="16"/>
  <c r="P14" i="16"/>
  <c r="K14" i="16"/>
  <c r="H14" i="16"/>
  <c r="E14" i="16"/>
  <c r="R13" i="16"/>
  <c r="Q13" i="16"/>
  <c r="P13" i="16"/>
  <c r="K13" i="16"/>
  <c r="H13" i="16"/>
  <c r="E13" i="16"/>
  <c r="R12" i="16"/>
  <c r="Q12" i="16"/>
  <c r="P12" i="16"/>
  <c r="K12" i="16"/>
  <c r="H12" i="16"/>
  <c r="E12" i="16"/>
  <c r="R11" i="16"/>
  <c r="Q11" i="16"/>
  <c r="P11" i="16"/>
  <c r="K11" i="16"/>
  <c r="H11" i="16"/>
  <c r="E11" i="16"/>
  <c r="R10" i="16"/>
  <c r="Q10" i="16"/>
  <c r="P10" i="16"/>
  <c r="K10" i="16"/>
  <c r="H10" i="16"/>
  <c r="E10" i="16"/>
  <c r="R9" i="16"/>
  <c r="Q9" i="16"/>
  <c r="P9" i="16"/>
  <c r="K9" i="16"/>
  <c r="H9" i="16"/>
  <c r="E9" i="16"/>
  <c r="R8" i="16"/>
  <c r="Q8" i="16"/>
  <c r="P8" i="16"/>
  <c r="K8" i="16"/>
  <c r="H8" i="16"/>
  <c r="E8" i="16"/>
  <c r="R7" i="16"/>
  <c r="Q7" i="16"/>
  <c r="P7" i="16"/>
  <c r="K7" i="16"/>
  <c r="H7" i="16"/>
  <c r="E7" i="16"/>
  <c r="E25" i="16"/>
  <c r="P25" i="16"/>
  <c r="E15" i="16"/>
  <c r="K15" i="16"/>
  <c r="R15" i="16"/>
  <c r="K25" i="16"/>
  <c r="H25" i="16"/>
  <c r="H15" i="16"/>
  <c r="E58" i="15"/>
  <c r="H58" i="15"/>
  <c r="K55" i="15"/>
  <c r="K44" i="15"/>
  <c r="R65" i="15"/>
  <c r="Q65" i="15"/>
  <c r="P65" i="15"/>
  <c r="K65" i="15"/>
  <c r="H65" i="15"/>
  <c r="E65" i="15"/>
  <c r="R64" i="15"/>
  <c r="Q64" i="15"/>
  <c r="P64" i="15"/>
  <c r="K64" i="15"/>
  <c r="H64" i="15"/>
  <c r="E64" i="15"/>
  <c r="R63" i="15"/>
  <c r="Q63" i="15"/>
  <c r="P63" i="15"/>
  <c r="K63" i="15"/>
  <c r="H63" i="15"/>
  <c r="E63" i="15"/>
  <c r="R62" i="15"/>
  <c r="Q62" i="15"/>
  <c r="P62" i="15"/>
  <c r="H62" i="15"/>
  <c r="E62" i="15"/>
  <c r="R61" i="15"/>
  <c r="Q61" i="15"/>
  <c r="P61" i="15"/>
  <c r="K61" i="15"/>
  <c r="H61" i="15"/>
  <c r="E61" i="15"/>
  <c r="R60" i="15"/>
  <c r="Q60" i="15"/>
  <c r="P60" i="15"/>
  <c r="K60" i="15"/>
  <c r="H60" i="15"/>
  <c r="E60" i="15"/>
  <c r="R59" i="15"/>
  <c r="Q59" i="15"/>
  <c r="P59" i="15"/>
  <c r="H59" i="15"/>
  <c r="E59" i="15"/>
  <c r="R57" i="15"/>
  <c r="Q57" i="15"/>
  <c r="P57" i="15"/>
  <c r="K57" i="15"/>
  <c r="H57" i="15"/>
  <c r="E57" i="15"/>
  <c r="R56" i="15"/>
  <c r="Q56" i="15"/>
  <c r="P56" i="15"/>
  <c r="H56" i="15"/>
  <c r="E56" i="15"/>
  <c r="R55" i="15"/>
  <c r="Q55" i="15"/>
  <c r="P55" i="15"/>
  <c r="H55" i="15"/>
  <c r="E55" i="15"/>
  <c r="R54" i="15"/>
  <c r="Q54" i="15"/>
  <c r="P54" i="15"/>
  <c r="K54" i="15"/>
  <c r="H54" i="15"/>
  <c r="E54" i="15"/>
  <c r="K53" i="15"/>
  <c r="H53" i="15"/>
  <c r="E53" i="15"/>
  <c r="R52" i="15"/>
  <c r="Q52" i="15"/>
  <c r="P52" i="15"/>
  <c r="K52" i="15"/>
  <c r="H52" i="15"/>
  <c r="E52" i="15"/>
  <c r="R51" i="15"/>
  <c r="Q51" i="15"/>
  <c r="P51" i="15"/>
  <c r="K51" i="15"/>
  <c r="H51" i="15"/>
  <c r="E51" i="15"/>
  <c r="R50" i="15"/>
  <c r="Q50" i="15"/>
  <c r="P50" i="15"/>
  <c r="K50" i="15"/>
  <c r="H50" i="15"/>
  <c r="E50" i="15"/>
  <c r="R49" i="15"/>
  <c r="Q49" i="15"/>
  <c r="P49" i="15"/>
  <c r="K49" i="15"/>
  <c r="H49" i="15"/>
  <c r="E49" i="15"/>
  <c r="Q48" i="15"/>
  <c r="P48" i="15"/>
  <c r="K48" i="15"/>
  <c r="H48" i="15"/>
  <c r="E48" i="15"/>
  <c r="R47" i="15"/>
  <c r="Q47" i="15"/>
  <c r="P47" i="15"/>
  <c r="K47" i="15"/>
  <c r="H47" i="15"/>
  <c r="E47" i="15"/>
  <c r="R46" i="15"/>
  <c r="Q46" i="15"/>
  <c r="P46" i="15"/>
  <c r="K46" i="15"/>
  <c r="H46" i="15"/>
  <c r="E46" i="15"/>
  <c r="R45" i="15"/>
  <c r="Q45" i="15"/>
  <c r="P45" i="15"/>
  <c r="K45" i="15"/>
  <c r="H45" i="15"/>
  <c r="E45" i="15"/>
  <c r="R44" i="15"/>
  <c r="Q44" i="15"/>
  <c r="P44" i="15"/>
  <c r="H44" i="15"/>
  <c r="E44" i="15"/>
  <c r="R43" i="15"/>
  <c r="Q43" i="15"/>
  <c r="P43" i="15"/>
  <c r="K43" i="15"/>
  <c r="H43" i="15"/>
  <c r="E43" i="15"/>
  <c r="R42" i="15"/>
  <c r="Q42" i="15"/>
  <c r="P42" i="15"/>
  <c r="K42" i="15"/>
  <c r="H42" i="15"/>
  <c r="E42" i="15"/>
  <c r="R41" i="15"/>
  <c r="Q41" i="15"/>
  <c r="P41" i="15"/>
  <c r="K41" i="15"/>
  <c r="H41" i="15"/>
  <c r="E41" i="15"/>
  <c r="R40" i="15"/>
  <c r="Q40" i="15"/>
  <c r="P40" i="15"/>
  <c r="K40" i="15"/>
  <c r="H40" i="15"/>
  <c r="E40" i="15"/>
  <c r="R39" i="15"/>
  <c r="Q39" i="15"/>
  <c r="P39" i="15"/>
  <c r="K39" i="15"/>
  <c r="H39" i="15"/>
  <c r="E39" i="15"/>
  <c r="R38" i="15"/>
  <c r="Q38" i="15"/>
  <c r="P38" i="15"/>
  <c r="H38" i="15"/>
  <c r="E38" i="15"/>
  <c r="R37" i="15"/>
  <c r="Q37" i="15"/>
  <c r="P37" i="15"/>
  <c r="K37" i="15"/>
  <c r="H37" i="15"/>
  <c r="E37" i="15"/>
  <c r="R36" i="15"/>
  <c r="Q36" i="15"/>
  <c r="P36" i="15"/>
  <c r="K36" i="15"/>
  <c r="H36" i="15"/>
  <c r="E36" i="15"/>
  <c r="R35" i="15"/>
  <c r="Q35" i="15"/>
  <c r="P35" i="15"/>
  <c r="K35" i="15"/>
  <c r="H35" i="15"/>
  <c r="E35" i="15"/>
  <c r="R34" i="15"/>
  <c r="Q34" i="15"/>
  <c r="P34" i="15"/>
  <c r="K34" i="15"/>
  <c r="H34" i="15"/>
  <c r="E34" i="15"/>
  <c r="R33" i="15"/>
  <c r="Q33" i="15"/>
  <c r="P33" i="15"/>
  <c r="K33" i="15"/>
  <c r="H33" i="15"/>
  <c r="E33" i="15"/>
  <c r="R32" i="15"/>
  <c r="Q32" i="15"/>
  <c r="P32" i="15"/>
  <c r="K32" i="15"/>
  <c r="H32" i="15"/>
  <c r="E32" i="15"/>
  <c r="R31" i="15"/>
  <c r="Q31" i="15"/>
  <c r="P31" i="15"/>
  <c r="K31" i="15"/>
  <c r="H31" i="15"/>
  <c r="E31" i="15"/>
  <c r="R30" i="15"/>
  <c r="Q30" i="15"/>
  <c r="P30" i="15"/>
  <c r="K30" i="15"/>
  <c r="H30" i="15"/>
  <c r="E30" i="15"/>
  <c r="R29" i="15"/>
  <c r="Q29" i="15"/>
  <c r="P29" i="15"/>
  <c r="K29" i="15"/>
  <c r="H29" i="15"/>
  <c r="E29" i="15"/>
  <c r="R28" i="15"/>
  <c r="Q28" i="15"/>
  <c r="P28" i="15"/>
  <c r="K28" i="15"/>
  <c r="H28" i="15"/>
  <c r="E28" i="15"/>
  <c r="R27" i="15"/>
  <c r="Q27" i="15"/>
  <c r="P27" i="15"/>
  <c r="K27" i="15"/>
  <c r="H27" i="15"/>
  <c r="E27" i="15"/>
  <c r="O25" i="15"/>
  <c r="N25" i="15"/>
  <c r="M25" i="15"/>
  <c r="J25" i="15"/>
  <c r="R25" i="15"/>
  <c r="I25" i="15"/>
  <c r="G25" i="15"/>
  <c r="Q25" i="15"/>
  <c r="F25" i="15"/>
  <c r="D25" i="15"/>
  <c r="P25" i="15"/>
  <c r="C25" i="15"/>
  <c r="R24" i="15"/>
  <c r="Q24" i="15"/>
  <c r="P24" i="15"/>
  <c r="K24" i="15"/>
  <c r="H24" i="15"/>
  <c r="E24" i="15"/>
  <c r="R23" i="15"/>
  <c r="Q23" i="15"/>
  <c r="P23" i="15"/>
  <c r="K23" i="15"/>
  <c r="H23" i="15"/>
  <c r="E23" i="15"/>
  <c r="R22" i="15"/>
  <c r="Q22" i="15"/>
  <c r="P22" i="15"/>
  <c r="K22" i="15"/>
  <c r="H22" i="15"/>
  <c r="E22" i="15"/>
  <c r="R21" i="15"/>
  <c r="Q21" i="15"/>
  <c r="P21" i="15"/>
  <c r="K21" i="15"/>
  <c r="H21" i="15"/>
  <c r="E21" i="15"/>
  <c r="R20" i="15"/>
  <c r="Q20" i="15"/>
  <c r="P20" i="15"/>
  <c r="K20" i="15"/>
  <c r="H20" i="15"/>
  <c r="E20" i="15"/>
  <c r="R19" i="15"/>
  <c r="Q19" i="15"/>
  <c r="P19" i="15"/>
  <c r="K19" i="15"/>
  <c r="H19" i="15"/>
  <c r="E19" i="15"/>
  <c r="R18" i="15"/>
  <c r="Q18" i="15"/>
  <c r="P18" i="15"/>
  <c r="K18" i="15"/>
  <c r="H18" i="15"/>
  <c r="E18" i="15"/>
  <c r="R17" i="15"/>
  <c r="Q17" i="15"/>
  <c r="P17" i="15"/>
  <c r="K17" i="15"/>
  <c r="H17" i="15"/>
  <c r="E17" i="15"/>
  <c r="O15" i="15"/>
  <c r="N15" i="15"/>
  <c r="M15" i="15"/>
  <c r="J15" i="15"/>
  <c r="R15" i="15"/>
  <c r="I15" i="15"/>
  <c r="G15" i="15"/>
  <c r="F15" i="15"/>
  <c r="D15" i="15"/>
  <c r="C15" i="15"/>
  <c r="R14" i="15"/>
  <c r="Q14" i="15"/>
  <c r="P14" i="15"/>
  <c r="K14" i="15"/>
  <c r="H14" i="15"/>
  <c r="E14" i="15"/>
  <c r="R13" i="15"/>
  <c r="Q13" i="15"/>
  <c r="P13" i="15"/>
  <c r="K13" i="15"/>
  <c r="H13" i="15"/>
  <c r="E13" i="15"/>
  <c r="R12" i="15"/>
  <c r="Q12" i="15"/>
  <c r="P12" i="15"/>
  <c r="K12" i="15"/>
  <c r="H12" i="15"/>
  <c r="E12" i="15"/>
  <c r="R11" i="15"/>
  <c r="Q11" i="15"/>
  <c r="P11" i="15"/>
  <c r="K11" i="15"/>
  <c r="H11" i="15"/>
  <c r="E11" i="15"/>
  <c r="R10" i="15"/>
  <c r="Q10" i="15"/>
  <c r="P10" i="15"/>
  <c r="K10" i="15"/>
  <c r="H10" i="15"/>
  <c r="E10" i="15"/>
  <c r="R9" i="15"/>
  <c r="Q9" i="15"/>
  <c r="P9" i="15"/>
  <c r="K9" i="15"/>
  <c r="H9" i="15"/>
  <c r="E9" i="15"/>
  <c r="R8" i="15"/>
  <c r="Q8" i="15"/>
  <c r="P8" i="15"/>
  <c r="K8" i="15"/>
  <c r="H8" i="15"/>
  <c r="E8" i="15"/>
  <c r="R7" i="15"/>
  <c r="Q7" i="15"/>
  <c r="P7" i="15"/>
  <c r="K7" i="15"/>
  <c r="H7" i="15"/>
  <c r="E7" i="15"/>
  <c r="H15" i="15"/>
  <c r="E25" i="15"/>
  <c r="K25" i="15"/>
  <c r="E15" i="15"/>
  <c r="K15" i="15"/>
  <c r="Q15" i="15"/>
  <c r="P15" i="15"/>
  <c r="H25" i="15"/>
  <c r="K43" i="14"/>
  <c r="R65" i="14"/>
  <c r="Q65" i="14"/>
  <c r="P65" i="14"/>
  <c r="K65" i="14"/>
  <c r="H65" i="14"/>
  <c r="E65" i="14"/>
  <c r="R64" i="14"/>
  <c r="Q64" i="14"/>
  <c r="P64" i="14"/>
  <c r="K64" i="14"/>
  <c r="H64" i="14"/>
  <c r="E64" i="14"/>
  <c r="R63" i="14"/>
  <c r="Q63" i="14"/>
  <c r="P63" i="14"/>
  <c r="K63" i="14"/>
  <c r="H63" i="14"/>
  <c r="E63" i="14"/>
  <c r="R62" i="14"/>
  <c r="Q62" i="14"/>
  <c r="P62" i="14"/>
  <c r="H62" i="14"/>
  <c r="E62" i="14"/>
  <c r="R61" i="14"/>
  <c r="Q61" i="14"/>
  <c r="P61" i="14"/>
  <c r="K61" i="14"/>
  <c r="H61" i="14"/>
  <c r="E61" i="14"/>
  <c r="R60" i="14"/>
  <c r="Q60" i="14"/>
  <c r="P60" i="14"/>
  <c r="K60" i="14"/>
  <c r="H60" i="14"/>
  <c r="E60" i="14"/>
  <c r="R59" i="14"/>
  <c r="Q59" i="14"/>
  <c r="P59" i="14"/>
  <c r="H59" i="14"/>
  <c r="E59" i="14"/>
  <c r="R57" i="14"/>
  <c r="Q57" i="14"/>
  <c r="P57" i="14"/>
  <c r="K57" i="14"/>
  <c r="H57" i="14"/>
  <c r="E57" i="14"/>
  <c r="R56" i="14"/>
  <c r="Q56" i="14"/>
  <c r="P56" i="14"/>
  <c r="H56" i="14"/>
  <c r="E56" i="14"/>
  <c r="R55" i="14"/>
  <c r="Q55" i="14"/>
  <c r="P55" i="14"/>
  <c r="H55" i="14"/>
  <c r="E55" i="14"/>
  <c r="R54" i="14"/>
  <c r="Q54" i="14"/>
  <c r="P54" i="14"/>
  <c r="K54" i="14"/>
  <c r="H54" i="14"/>
  <c r="E54" i="14"/>
  <c r="K53" i="14"/>
  <c r="H53" i="14"/>
  <c r="E53" i="14"/>
  <c r="R52" i="14"/>
  <c r="Q52" i="14"/>
  <c r="P52" i="14"/>
  <c r="K52" i="14"/>
  <c r="H52" i="14"/>
  <c r="E52" i="14"/>
  <c r="R51" i="14"/>
  <c r="Q51" i="14"/>
  <c r="P51" i="14"/>
  <c r="K51" i="14"/>
  <c r="H51" i="14"/>
  <c r="E51" i="14"/>
  <c r="R50" i="14"/>
  <c r="Q50" i="14"/>
  <c r="P50" i="14"/>
  <c r="K50" i="14"/>
  <c r="H50" i="14"/>
  <c r="E50" i="14"/>
  <c r="R49" i="14"/>
  <c r="Q49" i="14"/>
  <c r="P49" i="14"/>
  <c r="K49" i="14"/>
  <c r="H49" i="14"/>
  <c r="E49" i="14"/>
  <c r="Q48" i="14"/>
  <c r="P48" i="14"/>
  <c r="K48" i="14"/>
  <c r="H48" i="14"/>
  <c r="E48" i="14"/>
  <c r="R47" i="14"/>
  <c r="Q47" i="14"/>
  <c r="P47" i="14"/>
  <c r="K47" i="14"/>
  <c r="H47" i="14"/>
  <c r="E47" i="14"/>
  <c r="R46" i="14"/>
  <c r="Q46" i="14"/>
  <c r="P46" i="14"/>
  <c r="K46" i="14"/>
  <c r="H46" i="14"/>
  <c r="E46" i="14"/>
  <c r="R45" i="14"/>
  <c r="Q45" i="14"/>
  <c r="P45" i="14"/>
  <c r="K45" i="14"/>
  <c r="H45" i="14"/>
  <c r="E45" i="14"/>
  <c r="R44" i="14"/>
  <c r="Q44" i="14"/>
  <c r="P44" i="14"/>
  <c r="H44" i="14"/>
  <c r="E44" i="14"/>
  <c r="R43" i="14"/>
  <c r="Q43" i="14"/>
  <c r="P43" i="14"/>
  <c r="H43" i="14"/>
  <c r="E43" i="14"/>
  <c r="R42" i="14"/>
  <c r="Q42" i="14"/>
  <c r="P42" i="14"/>
  <c r="K42" i="14"/>
  <c r="H42" i="14"/>
  <c r="E42" i="14"/>
  <c r="R41" i="14"/>
  <c r="Q41" i="14"/>
  <c r="P41" i="14"/>
  <c r="K41" i="14"/>
  <c r="H41" i="14"/>
  <c r="E41" i="14"/>
  <c r="R40" i="14"/>
  <c r="Q40" i="14"/>
  <c r="P40" i="14"/>
  <c r="K40" i="14"/>
  <c r="H40" i="14"/>
  <c r="E40" i="14"/>
  <c r="R39" i="14"/>
  <c r="Q39" i="14"/>
  <c r="P39" i="14"/>
  <c r="K39" i="14"/>
  <c r="H39" i="14"/>
  <c r="E39" i="14"/>
  <c r="R38" i="14"/>
  <c r="Q38" i="14"/>
  <c r="P38" i="14"/>
  <c r="H38" i="14"/>
  <c r="E38" i="14"/>
  <c r="R37" i="14"/>
  <c r="Q37" i="14"/>
  <c r="P37" i="14"/>
  <c r="K37" i="14"/>
  <c r="H37" i="14"/>
  <c r="E37" i="14"/>
  <c r="R36" i="14"/>
  <c r="Q36" i="14"/>
  <c r="P36" i="14"/>
  <c r="K36" i="14"/>
  <c r="H36" i="14"/>
  <c r="E36" i="14"/>
  <c r="R35" i="14"/>
  <c r="Q35" i="14"/>
  <c r="P35" i="14"/>
  <c r="K35" i="14"/>
  <c r="H35" i="14"/>
  <c r="E35" i="14"/>
  <c r="R34" i="14"/>
  <c r="Q34" i="14"/>
  <c r="P34" i="14"/>
  <c r="K34" i="14"/>
  <c r="H34" i="14"/>
  <c r="E34" i="14"/>
  <c r="R33" i="14"/>
  <c r="Q33" i="14"/>
  <c r="P33" i="14"/>
  <c r="K33" i="14"/>
  <c r="H33" i="14"/>
  <c r="E33" i="14"/>
  <c r="R32" i="14"/>
  <c r="Q32" i="14"/>
  <c r="P32" i="14"/>
  <c r="K32" i="14"/>
  <c r="H32" i="14"/>
  <c r="E32" i="14"/>
  <c r="R31" i="14"/>
  <c r="Q31" i="14"/>
  <c r="P31" i="14"/>
  <c r="K31" i="14"/>
  <c r="H31" i="14"/>
  <c r="E31" i="14"/>
  <c r="R30" i="14"/>
  <c r="Q30" i="14"/>
  <c r="P30" i="14"/>
  <c r="K30" i="14"/>
  <c r="H30" i="14"/>
  <c r="E30" i="14"/>
  <c r="R29" i="14"/>
  <c r="Q29" i="14"/>
  <c r="P29" i="14"/>
  <c r="K29" i="14"/>
  <c r="H29" i="14"/>
  <c r="E29" i="14"/>
  <c r="R28" i="14"/>
  <c r="Q28" i="14"/>
  <c r="P28" i="14"/>
  <c r="K28" i="14"/>
  <c r="H28" i="14"/>
  <c r="E28" i="14"/>
  <c r="R27" i="14"/>
  <c r="Q27" i="14"/>
  <c r="P27" i="14"/>
  <c r="K27" i="14"/>
  <c r="H27" i="14"/>
  <c r="E27" i="14"/>
  <c r="O25" i="14"/>
  <c r="N25" i="14"/>
  <c r="M25" i="14"/>
  <c r="J25" i="14"/>
  <c r="R25" i="14"/>
  <c r="I25" i="14"/>
  <c r="G25" i="14"/>
  <c r="F25" i="14"/>
  <c r="D25" i="14"/>
  <c r="P25" i="14"/>
  <c r="C25" i="14"/>
  <c r="R24" i="14"/>
  <c r="Q24" i="14"/>
  <c r="P24" i="14"/>
  <c r="K24" i="14"/>
  <c r="H24" i="14"/>
  <c r="E24" i="14"/>
  <c r="R23" i="14"/>
  <c r="Q23" i="14"/>
  <c r="P23" i="14"/>
  <c r="K23" i="14"/>
  <c r="H23" i="14"/>
  <c r="E23" i="14"/>
  <c r="R22" i="14"/>
  <c r="Q22" i="14"/>
  <c r="P22" i="14"/>
  <c r="K22" i="14"/>
  <c r="H22" i="14"/>
  <c r="E22" i="14"/>
  <c r="R21" i="14"/>
  <c r="Q21" i="14"/>
  <c r="P21" i="14"/>
  <c r="K21" i="14"/>
  <c r="H21" i="14"/>
  <c r="E21" i="14"/>
  <c r="R20" i="14"/>
  <c r="Q20" i="14"/>
  <c r="P20" i="14"/>
  <c r="K20" i="14"/>
  <c r="H20" i="14"/>
  <c r="E20" i="14"/>
  <c r="R19" i="14"/>
  <c r="Q19" i="14"/>
  <c r="P19" i="14"/>
  <c r="K19" i="14"/>
  <c r="H19" i="14"/>
  <c r="E19" i="14"/>
  <c r="R18" i="14"/>
  <c r="Q18" i="14"/>
  <c r="P18" i="14"/>
  <c r="K18" i="14"/>
  <c r="H18" i="14"/>
  <c r="E18" i="14"/>
  <c r="R17" i="14"/>
  <c r="Q17" i="14"/>
  <c r="P17" i="14"/>
  <c r="K17" i="14"/>
  <c r="H17" i="14"/>
  <c r="E17" i="14"/>
  <c r="P15" i="14"/>
  <c r="O15" i="14"/>
  <c r="N15" i="14"/>
  <c r="M15" i="14"/>
  <c r="J15" i="14"/>
  <c r="R15" i="14"/>
  <c r="I15" i="14"/>
  <c r="G15" i="14"/>
  <c r="Q15" i="14"/>
  <c r="F15" i="14"/>
  <c r="D15" i="14"/>
  <c r="C15" i="14"/>
  <c r="R14" i="14"/>
  <c r="Q14" i="14"/>
  <c r="P14" i="14"/>
  <c r="K14" i="14"/>
  <c r="H14" i="14"/>
  <c r="E14" i="14"/>
  <c r="R13" i="14"/>
  <c r="Q13" i="14"/>
  <c r="P13" i="14"/>
  <c r="K13" i="14"/>
  <c r="H13" i="14"/>
  <c r="E13" i="14"/>
  <c r="R12" i="14"/>
  <c r="Q12" i="14"/>
  <c r="P12" i="14"/>
  <c r="K12" i="14"/>
  <c r="H12" i="14"/>
  <c r="E12" i="14"/>
  <c r="R11" i="14"/>
  <c r="Q11" i="14"/>
  <c r="P11" i="14"/>
  <c r="K11" i="14"/>
  <c r="H11" i="14"/>
  <c r="E11" i="14"/>
  <c r="R10" i="14"/>
  <c r="Q10" i="14"/>
  <c r="P10" i="14"/>
  <c r="K10" i="14"/>
  <c r="H10" i="14"/>
  <c r="E10" i="14"/>
  <c r="R9" i="14"/>
  <c r="Q9" i="14"/>
  <c r="P9" i="14"/>
  <c r="K9" i="14"/>
  <c r="H9" i="14"/>
  <c r="E9" i="14"/>
  <c r="R8" i="14"/>
  <c r="Q8" i="14"/>
  <c r="P8" i="14"/>
  <c r="K8" i="14"/>
  <c r="H8" i="14"/>
  <c r="E8" i="14"/>
  <c r="R7" i="14"/>
  <c r="Q7" i="14"/>
  <c r="P7" i="14"/>
  <c r="K7" i="14"/>
  <c r="H7" i="14"/>
  <c r="E7" i="14"/>
  <c r="K25" i="14"/>
  <c r="H25" i="14"/>
  <c r="K15" i="14"/>
  <c r="E15" i="14"/>
  <c r="Q25" i="14"/>
  <c r="H15" i="14"/>
  <c r="E25" i="14"/>
  <c r="E53" i="13"/>
  <c r="H53" i="13"/>
  <c r="K53" i="13"/>
  <c r="K48" i="13"/>
  <c r="R65" i="13"/>
  <c r="Q65" i="13"/>
  <c r="P65" i="13"/>
  <c r="K65" i="13"/>
  <c r="H65" i="13"/>
  <c r="E65" i="13"/>
  <c r="R64" i="13"/>
  <c r="Q64" i="13"/>
  <c r="P64" i="13"/>
  <c r="K64" i="13"/>
  <c r="H64" i="13"/>
  <c r="E64" i="13"/>
  <c r="R63" i="13"/>
  <c r="Q63" i="13"/>
  <c r="P63" i="13"/>
  <c r="K63" i="13"/>
  <c r="H63" i="13"/>
  <c r="E63" i="13"/>
  <c r="R62" i="13"/>
  <c r="Q62" i="13"/>
  <c r="P62" i="13"/>
  <c r="H62" i="13"/>
  <c r="E62" i="13"/>
  <c r="R61" i="13"/>
  <c r="Q61" i="13"/>
  <c r="P61" i="13"/>
  <c r="K61" i="13"/>
  <c r="H61" i="13"/>
  <c r="E61" i="13"/>
  <c r="R60" i="13"/>
  <c r="Q60" i="13"/>
  <c r="P60" i="13"/>
  <c r="K60" i="13"/>
  <c r="H60" i="13"/>
  <c r="E60" i="13"/>
  <c r="R59" i="13"/>
  <c r="Q59" i="13"/>
  <c r="P59" i="13"/>
  <c r="H59" i="13"/>
  <c r="E59" i="13"/>
  <c r="R57" i="13"/>
  <c r="Q57" i="13"/>
  <c r="P57" i="13"/>
  <c r="K57" i="13"/>
  <c r="H57" i="13"/>
  <c r="E57" i="13"/>
  <c r="R56" i="13"/>
  <c r="Q56" i="13"/>
  <c r="P56" i="13"/>
  <c r="H56" i="13"/>
  <c r="E56" i="13"/>
  <c r="R55" i="13"/>
  <c r="Q55" i="13"/>
  <c r="P55" i="13"/>
  <c r="H55" i="13"/>
  <c r="E55" i="13"/>
  <c r="R54" i="13"/>
  <c r="Q54" i="13"/>
  <c r="P54" i="13"/>
  <c r="K54" i="13"/>
  <c r="H54" i="13"/>
  <c r="E54" i="13"/>
  <c r="R52" i="13"/>
  <c r="Q52" i="13"/>
  <c r="P52" i="13"/>
  <c r="K52" i="13"/>
  <c r="H52" i="13"/>
  <c r="E52" i="13"/>
  <c r="R51" i="13"/>
  <c r="Q51" i="13"/>
  <c r="P51" i="13"/>
  <c r="K51" i="13"/>
  <c r="H51" i="13"/>
  <c r="E51" i="13"/>
  <c r="R50" i="13"/>
  <c r="Q50" i="13"/>
  <c r="P50" i="13"/>
  <c r="K50" i="13"/>
  <c r="H50" i="13"/>
  <c r="E50" i="13"/>
  <c r="R49" i="13"/>
  <c r="Q49" i="13"/>
  <c r="P49" i="13"/>
  <c r="K49" i="13"/>
  <c r="H49" i="13"/>
  <c r="E49" i="13"/>
  <c r="Q48" i="13"/>
  <c r="P48" i="13"/>
  <c r="H48" i="13"/>
  <c r="E48" i="13"/>
  <c r="R47" i="13"/>
  <c r="Q47" i="13"/>
  <c r="P47" i="13"/>
  <c r="K47" i="13"/>
  <c r="H47" i="13"/>
  <c r="E47" i="13"/>
  <c r="R46" i="13"/>
  <c r="Q46" i="13"/>
  <c r="P46" i="13"/>
  <c r="K46" i="13"/>
  <c r="H46" i="13"/>
  <c r="E46" i="13"/>
  <c r="R45" i="13"/>
  <c r="Q45" i="13"/>
  <c r="P45" i="13"/>
  <c r="K45" i="13"/>
  <c r="H45" i="13"/>
  <c r="E45" i="13"/>
  <c r="R44" i="13"/>
  <c r="Q44" i="13"/>
  <c r="P44" i="13"/>
  <c r="H44" i="13"/>
  <c r="E44" i="13"/>
  <c r="R43" i="13"/>
  <c r="Q43" i="13"/>
  <c r="P43" i="13"/>
  <c r="K43" i="13"/>
  <c r="H43" i="13"/>
  <c r="E43" i="13"/>
  <c r="R42" i="13"/>
  <c r="Q42" i="13"/>
  <c r="P42" i="13"/>
  <c r="K42" i="13"/>
  <c r="H42" i="13"/>
  <c r="E42" i="13"/>
  <c r="R41" i="13"/>
  <c r="Q41" i="13"/>
  <c r="P41" i="13"/>
  <c r="K41" i="13"/>
  <c r="H41" i="13"/>
  <c r="E41" i="13"/>
  <c r="R40" i="13"/>
  <c r="Q40" i="13"/>
  <c r="P40" i="13"/>
  <c r="K40" i="13"/>
  <c r="H40" i="13"/>
  <c r="E40" i="13"/>
  <c r="R39" i="13"/>
  <c r="Q39" i="13"/>
  <c r="P39" i="13"/>
  <c r="K39" i="13"/>
  <c r="H39" i="13"/>
  <c r="E39" i="13"/>
  <c r="R38" i="13"/>
  <c r="Q38" i="13"/>
  <c r="P38" i="13"/>
  <c r="H38" i="13"/>
  <c r="E38" i="13"/>
  <c r="R37" i="13"/>
  <c r="Q37" i="13"/>
  <c r="P37" i="13"/>
  <c r="K37" i="13"/>
  <c r="H37" i="13"/>
  <c r="E37" i="13"/>
  <c r="R36" i="13"/>
  <c r="Q36" i="13"/>
  <c r="P36" i="13"/>
  <c r="K36" i="13"/>
  <c r="H36" i="13"/>
  <c r="E36" i="13"/>
  <c r="R35" i="13"/>
  <c r="Q35" i="13"/>
  <c r="P35" i="13"/>
  <c r="K35" i="13"/>
  <c r="H35" i="13"/>
  <c r="E35" i="13"/>
  <c r="R34" i="13"/>
  <c r="Q34" i="13"/>
  <c r="P34" i="13"/>
  <c r="K34" i="13"/>
  <c r="H34" i="13"/>
  <c r="E34" i="13"/>
  <c r="R33" i="13"/>
  <c r="Q33" i="13"/>
  <c r="P33" i="13"/>
  <c r="K33" i="13"/>
  <c r="H33" i="13"/>
  <c r="E33" i="13"/>
  <c r="R32" i="13"/>
  <c r="Q32" i="13"/>
  <c r="P32" i="13"/>
  <c r="K32" i="13"/>
  <c r="H32" i="13"/>
  <c r="E32" i="13"/>
  <c r="R31" i="13"/>
  <c r="Q31" i="13"/>
  <c r="P31" i="13"/>
  <c r="K31" i="13"/>
  <c r="H31" i="13"/>
  <c r="E31" i="13"/>
  <c r="R30" i="13"/>
  <c r="Q30" i="13"/>
  <c r="P30" i="13"/>
  <c r="K30" i="13"/>
  <c r="H30" i="13"/>
  <c r="E30" i="13"/>
  <c r="R29" i="13"/>
  <c r="Q29" i="13"/>
  <c r="P29" i="13"/>
  <c r="K29" i="13"/>
  <c r="H29" i="13"/>
  <c r="E29" i="13"/>
  <c r="R28" i="13"/>
  <c r="Q28" i="13"/>
  <c r="P28" i="13"/>
  <c r="K28" i="13"/>
  <c r="H28" i="13"/>
  <c r="E28" i="13"/>
  <c r="R27" i="13"/>
  <c r="Q27" i="13"/>
  <c r="P27" i="13"/>
  <c r="K27" i="13"/>
  <c r="H27" i="13"/>
  <c r="E27" i="13"/>
  <c r="O25" i="13"/>
  <c r="N25" i="13"/>
  <c r="M25" i="13"/>
  <c r="J25" i="13"/>
  <c r="R25" i="13"/>
  <c r="I25" i="13"/>
  <c r="K25" i="13"/>
  <c r="G25" i="13"/>
  <c r="Q25" i="13"/>
  <c r="F25" i="13"/>
  <c r="D25" i="13"/>
  <c r="C25" i="13"/>
  <c r="R24" i="13"/>
  <c r="Q24" i="13"/>
  <c r="P24" i="13"/>
  <c r="K24" i="13"/>
  <c r="H24" i="13"/>
  <c r="E24" i="13"/>
  <c r="R23" i="13"/>
  <c r="Q23" i="13"/>
  <c r="P23" i="13"/>
  <c r="K23" i="13"/>
  <c r="H23" i="13"/>
  <c r="E23" i="13"/>
  <c r="R22" i="13"/>
  <c r="Q22" i="13"/>
  <c r="P22" i="13"/>
  <c r="K22" i="13"/>
  <c r="H22" i="13"/>
  <c r="E22" i="13"/>
  <c r="R21" i="13"/>
  <c r="Q21" i="13"/>
  <c r="P21" i="13"/>
  <c r="K21" i="13"/>
  <c r="H21" i="13"/>
  <c r="E21" i="13"/>
  <c r="R20" i="13"/>
  <c r="Q20" i="13"/>
  <c r="P20" i="13"/>
  <c r="K20" i="13"/>
  <c r="H20" i="13"/>
  <c r="E20" i="13"/>
  <c r="R19" i="13"/>
  <c r="Q19" i="13"/>
  <c r="P19" i="13"/>
  <c r="K19" i="13"/>
  <c r="H19" i="13"/>
  <c r="E19" i="13"/>
  <c r="R18" i="13"/>
  <c r="Q18" i="13"/>
  <c r="P18" i="13"/>
  <c r="K18" i="13"/>
  <c r="H18" i="13"/>
  <c r="E18" i="13"/>
  <c r="R17" i="13"/>
  <c r="Q17" i="13"/>
  <c r="P17" i="13"/>
  <c r="K17" i="13"/>
  <c r="H17" i="13"/>
  <c r="E17" i="13"/>
  <c r="O15" i="13"/>
  <c r="N15" i="13"/>
  <c r="M15" i="13"/>
  <c r="J15" i="13"/>
  <c r="K15" i="13"/>
  <c r="I15" i="13"/>
  <c r="G15" i="13"/>
  <c r="Q15" i="13"/>
  <c r="F15" i="13"/>
  <c r="E15" i="13"/>
  <c r="D15" i="13"/>
  <c r="P15" i="13"/>
  <c r="C15" i="13"/>
  <c r="R14" i="13"/>
  <c r="Q14" i="13"/>
  <c r="P14" i="13"/>
  <c r="K14" i="13"/>
  <c r="H14" i="13"/>
  <c r="E14" i="13"/>
  <c r="R13" i="13"/>
  <c r="Q13" i="13"/>
  <c r="P13" i="13"/>
  <c r="K13" i="13"/>
  <c r="H13" i="13"/>
  <c r="E13" i="13"/>
  <c r="R12" i="13"/>
  <c r="Q12" i="13"/>
  <c r="P12" i="13"/>
  <c r="K12" i="13"/>
  <c r="H12" i="13"/>
  <c r="E12" i="13"/>
  <c r="R11" i="13"/>
  <c r="Q11" i="13"/>
  <c r="P11" i="13"/>
  <c r="K11" i="13"/>
  <c r="H11" i="13"/>
  <c r="E11" i="13"/>
  <c r="R10" i="13"/>
  <c r="Q10" i="13"/>
  <c r="P10" i="13"/>
  <c r="K10" i="13"/>
  <c r="H10" i="13"/>
  <c r="E10" i="13"/>
  <c r="R9" i="13"/>
  <c r="Q9" i="13"/>
  <c r="P9" i="13"/>
  <c r="K9" i="13"/>
  <c r="H9" i="13"/>
  <c r="E9" i="13"/>
  <c r="R8" i="13"/>
  <c r="Q8" i="13"/>
  <c r="P8" i="13"/>
  <c r="K8" i="13"/>
  <c r="H8" i="13"/>
  <c r="E8" i="13"/>
  <c r="R7" i="13"/>
  <c r="Q7" i="13"/>
  <c r="P7" i="13"/>
  <c r="K7" i="13"/>
  <c r="H7" i="13"/>
  <c r="E7" i="13"/>
  <c r="H15" i="13"/>
  <c r="E25" i="13"/>
  <c r="P25" i="13"/>
  <c r="R15" i="13"/>
  <c r="H25" i="13"/>
  <c r="R65" i="12"/>
  <c r="Q65" i="12"/>
  <c r="P65" i="12"/>
  <c r="K65" i="12"/>
  <c r="H65" i="12"/>
  <c r="E65" i="12"/>
  <c r="R64" i="12"/>
  <c r="Q64" i="12"/>
  <c r="P64" i="12"/>
  <c r="K64" i="12"/>
  <c r="H64" i="12"/>
  <c r="E64" i="12"/>
  <c r="R63" i="12"/>
  <c r="Q63" i="12"/>
  <c r="P63" i="12"/>
  <c r="K63" i="12"/>
  <c r="H63" i="12"/>
  <c r="E63" i="12"/>
  <c r="R62" i="12"/>
  <c r="Q62" i="12"/>
  <c r="P62" i="12"/>
  <c r="K62" i="12"/>
  <c r="H62" i="12"/>
  <c r="E62" i="12"/>
  <c r="R61" i="12"/>
  <c r="Q61" i="12"/>
  <c r="P61" i="12"/>
  <c r="K61" i="12"/>
  <c r="H61" i="12"/>
  <c r="E61" i="12"/>
  <c r="R60" i="12"/>
  <c r="Q60" i="12"/>
  <c r="P60" i="12"/>
  <c r="K60" i="12"/>
  <c r="H60" i="12"/>
  <c r="E60" i="12"/>
  <c r="R59" i="12"/>
  <c r="Q59" i="12"/>
  <c r="P59" i="12"/>
  <c r="K59" i="12"/>
  <c r="H59" i="12"/>
  <c r="E59" i="12"/>
  <c r="R57" i="12"/>
  <c r="Q57" i="12"/>
  <c r="P57" i="12"/>
  <c r="K57" i="12"/>
  <c r="H57" i="12"/>
  <c r="E57" i="12"/>
  <c r="R56" i="12"/>
  <c r="Q56" i="12"/>
  <c r="P56" i="12"/>
  <c r="K56" i="12"/>
  <c r="H56" i="12"/>
  <c r="E56" i="12"/>
  <c r="R55" i="12"/>
  <c r="Q55" i="12"/>
  <c r="P55" i="12"/>
  <c r="K55" i="12"/>
  <c r="H55" i="12"/>
  <c r="E55" i="12"/>
  <c r="R54" i="12"/>
  <c r="Q54" i="12"/>
  <c r="P54" i="12"/>
  <c r="K54" i="12"/>
  <c r="H54" i="12"/>
  <c r="E54" i="12"/>
  <c r="R52" i="12"/>
  <c r="Q52" i="12"/>
  <c r="P52" i="12"/>
  <c r="K52" i="12"/>
  <c r="H52" i="12"/>
  <c r="E52" i="12"/>
  <c r="R51" i="12"/>
  <c r="Q51" i="12"/>
  <c r="P51" i="12"/>
  <c r="K51" i="12"/>
  <c r="H51" i="12"/>
  <c r="E51" i="12"/>
  <c r="R50" i="12"/>
  <c r="Q50" i="12"/>
  <c r="P50" i="12"/>
  <c r="K50" i="12"/>
  <c r="H50" i="12"/>
  <c r="E50" i="12"/>
  <c r="R49" i="12"/>
  <c r="Q49" i="12"/>
  <c r="P49" i="12"/>
  <c r="K49" i="12"/>
  <c r="H49" i="12"/>
  <c r="E49" i="12"/>
  <c r="Q48" i="12"/>
  <c r="P48" i="12"/>
  <c r="H48" i="12"/>
  <c r="E48" i="12"/>
  <c r="R47" i="12"/>
  <c r="Q47" i="12"/>
  <c r="P47" i="12"/>
  <c r="K47" i="12"/>
  <c r="H47" i="12"/>
  <c r="E47" i="12"/>
  <c r="R46" i="12"/>
  <c r="Q46" i="12"/>
  <c r="P46" i="12"/>
  <c r="K46" i="12"/>
  <c r="H46" i="12"/>
  <c r="E46" i="12"/>
  <c r="R45" i="12"/>
  <c r="Q45" i="12"/>
  <c r="P45" i="12"/>
  <c r="K45" i="12"/>
  <c r="H45" i="12"/>
  <c r="E45" i="12"/>
  <c r="R44" i="12"/>
  <c r="Q44" i="12"/>
  <c r="P44" i="12"/>
  <c r="K44" i="12"/>
  <c r="H44" i="12"/>
  <c r="E44" i="12"/>
  <c r="R43" i="12"/>
  <c r="Q43" i="12"/>
  <c r="P43" i="12"/>
  <c r="K43" i="12"/>
  <c r="H43" i="12"/>
  <c r="E43" i="12"/>
  <c r="R42" i="12"/>
  <c r="Q42" i="12"/>
  <c r="P42" i="12"/>
  <c r="K42" i="12"/>
  <c r="H42" i="12"/>
  <c r="E42" i="12"/>
  <c r="R41" i="12"/>
  <c r="Q41" i="12"/>
  <c r="P41" i="12"/>
  <c r="K41" i="12"/>
  <c r="H41" i="12"/>
  <c r="E41" i="12"/>
  <c r="R40" i="12"/>
  <c r="Q40" i="12"/>
  <c r="P40" i="12"/>
  <c r="K40" i="12"/>
  <c r="H40" i="12"/>
  <c r="E40" i="12"/>
  <c r="R39" i="12"/>
  <c r="Q39" i="12"/>
  <c r="P39" i="12"/>
  <c r="K39" i="12"/>
  <c r="H39" i="12"/>
  <c r="E39" i="12"/>
  <c r="R38" i="12"/>
  <c r="Q38" i="12"/>
  <c r="P38" i="12"/>
  <c r="K38" i="12"/>
  <c r="H38" i="12"/>
  <c r="E38" i="12"/>
  <c r="R37" i="12"/>
  <c r="Q37" i="12"/>
  <c r="P37" i="12"/>
  <c r="K37" i="12"/>
  <c r="H37" i="12"/>
  <c r="E37" i="12"/>
  <c r="R36" i="12"/>
  <c r="Q36" i="12"/>
  <c r="P36" i="12"/>
  <c r="K36" i="12"/>
  <c r="H36" i="12"/>
  <c r="E36" i="12"/>
  <c r="R35" i="12"/>
  <c r="Q35" i="12"/>
  <c r="P35" i="12"/>
  <c r="K35" i="12"/>
  <c r="H35" i="12"/>
  <c r="E35" i="12"/>
  <c r="R34" i="12"/>
  <c r="Q34" i="12"/>
  <c r="P34" i="12"/>
  <c r="K34" i="12"/>
  <c r="H34" i="12"/>
  <c r="E34" i="12"/>
  <c r="R33" i="12"/>
  <c r="Q33" i="12"/>
  <c r="P33" i="12"/>
  <c r="K33" i="12"/>
  <c r="H33" i="12"/>
  <c r="E33" i="12"/>
  <c r="R32" i="12"/>
  <c r="Q32" i="12"/>
  <c r="P32" i="12"/>
  <c r="K32" i="12"/>
  <c r="H32" i="12"/>
  <c r="E32" i="12"/>
  <c r="R31" i="12"/>
  <c r="Q31" i="12"/>
  <c r="P31" i="12"/>
  <c r="K31" i="12"/>
  <c r="H31" i="12"/>
  <c r="E31" i="12"/>
  <c r="R30" i="12"/>
  <c r="Q30" i="12"/>
  <c r="P30" i="12"/>
  <c r="K30" i="12"/>
  <c r="H30" i="12"/>
  <c r="E30" i="12"/>
  <c r="R29" i="12"/>
  <c r="Q29" i="12"/>
  <c r="P29" i="12"/>
  <c r="K29" i="12"/>
  <c r="H29" i="12"/>
  <c r="E29" i="12"/>
  <c r="R28" i="12"/>
  <c r="Q28" i="12"/>
  <c r="P28" i="12"/>
  <c r="K28" i="12"/>
  <c r="H28" i="12"/>
  <c r="E28" i="12"/>
  <c r="R27" i="12"/>
  <c r="Q27" i="12"/>
  <c r="P27" i="12"/>
  <c r="K27" i="12"/>
  <c r="H27" i="12"/>
  <c r="E27" i="12"/>
  <c r="O25" i="12"/>
  <c r="N25" i="12"/>
  <c r="M25" i="12"/>
  <c r="J25" i="12"/>
  <c r="R25" i="12"/>
  <c r="I25" i="12"/>
  <c r="G25" i="12"/>
  <c r="Q25" i="12"/>
  <c r="F25" i="12"/>
  <c r="D25" i="12"/>
  <c r="C25" i="12"/>
  <c r="R24" i="12"/>
  <c r="Q24" i="12"/>
  <c r="P24" i="12"/>
  <c r="K24" i="12"/>
  <c r="H24" i="12"/>
  <c r="E24" i="12"/>
  <c r="R23" i="12"/>
  <c r="Q23" i="12"/>
  <c r="P23" i="12"/>
  <c r="K23" i="12"/>
  <c r="H23" i="12"/>
  <c r="E23" i="12"/>
  <c r="R22" i="12"/>
  <c r="Q22" i="12"/>
  <c r="P22" i="12"/>
  <c r="K22" i="12"/>
  <c r="H22" i="12"/>
  <c r="E22" i="12"/>
  <c r="R21" i="12"/>
  <c r="Q21" i="12"/>
  <c r="P21" i="12"/>
  <c r="K21" i="12"/>
  <c r="H21" i="12"/>
  <c r="E21" i="12"/>
  <c r="R20" i="12"/>
  <c r="Q20" i="12"/>
  <c r="P20" i="12"/>
  <c r="K20" i="12"/>
  <c r="H20" i="12"/>
  <c r="E20" i="12"/>
  <c r="R19" i="12"/>
  <c r="Q19" i="12"/>
  <c r="P19" i="12"/>
  <c r="K19" i="12"/>
  <c r="H19" i="12"/>
  <c r="E19" i="12"/>
  <c r="R18" i="12"/>
  <c r="Q18" i="12"/>
  <c r="P18" i="12"/>
  <c r="K18" i="12"/>
  <c r="H18" i="12"/>
  <c r="E18" i="12"/>
  <c r="R17" i="12"/>
  <c r="Q17" i="12"/>
  <c r="P17" i="12"/>
  <c r="K17" i="12"/>
  <c r="H17" i="12"/>
  <c r="E17" i="12"/>
  <c r="O15" i="12"/>
  <c r="N15" i="12"/>
  <c r="M15" i="12"/>
  <c r="J15" i="12"/>
  <c r="I15" i="12"/>
  <c r="G15" i="12"/>
  <c r="Q15" i="12"/>
  <c r="F15" i="12"/>
  <c r="D15" i="12"/>
  <c r="P15" i="12"/>
  <c r="C15" i="12"/>
  <c r="E15" i="12"/>
  <c r="R14" i="12"/>
  <c r="Q14" i="12"/>
  <c r="P14" i="12"/>
  <c r="K14" i="12"/>
  <c r="H14" i="12"/>
  <c r="E14" i="12"/>
  <c r="R13" i="12"/>
  <c r="Q13" i="12"/>
  <c r="P13" i="12"/>
  <c r="K13" i="12"/>
  <c r="H13" i="12"/>
  <c r="E13" i="12"/>
  <c r="R12" i="12"/>
  <c r="Q12" i="12"/>
  <c r="P12" i="12"/>
  <c r="K12" i="12"/>
  <c r="H12" i="12"/>
  <c r="E12" i="12"/>
  <c r="R11" i="12"/>
  <c r="Q11" i="12"/>
  <c r="P11" i="12"/>
  <c r="K11" i="12"/>
  <c r="H11" i="12"/>
  <c r="E11" i="12"/>
  <c r="R10" i="12"/>
  <c r="Q10" i="12"/>
  <c r="P10" i="12"/>
  <c r="K10" i="12"/>
  <c r="H10" i="12"/>
  <c r="E10" i="12"/>
  <c r="R9" i="12"/>
  <c r="Q9" i="12"/>
  <c r="P9" i="12"/>
  <c r="K9" i="12"/>
  <c r="H9" i="12"/>
  <c r="E9" i="12"/>
  <c r="R8" i="12"/>
  <c r="Q8" i="12"/>
  <c r="P8" i="12"/>
  <c r="K8" i="12"/>
  <c r="H8" i="12"/>
  <c r="E8" i="12"/>
  <c r="R7" i="12"/>
  <c r="Q7" i="12"/>
  <c r="P7" i="12"/>
  <c r="K7" i="12"/>
  <c r="H7" i="12"/>
  <c r="E7" i="12"/>
  <c r="H25" i="12"/>
  <c r="K15" i="12"/>
  <c r="R15" i="12"/>
  <c r="E25" i="12"/>
  <c r="K25" i="12"/>
  <c r="P25" i="12"/>
  <c r="H15" i="12"/>
  <c r="D25" i="11"/>
  <c r="C25" i="11"/>
  <c r="G25" i="11"/>
  <c r="F25" i="11"/>
  <c r="J25" i="11"/>
  <c r="I25" i="11"/>
  <c r="J15" i="11"/>
  <c r="I15" i="11"/>
  <c r="G15" i="11"/>
  <c r="F15" i="11"/>
  <c r="D15" i="11"/>
  <c r="C15" i="11"/>
  <c r="R65" i="11"/>
  <c r="Q65" i="11"/>
  <c r="P65" i="11"/>
  <c r="K65" i="11"/>
  <c r="H65" i="11"/>
  <c r="E65" i="11"/>
  <c r="R64" i="11"/>
  <c r="Q64" i="11"/>
  <c r="P64" i="11"/>
  <c r="K64" i="11"/>
  <c r="H64" i="11"/>
  <c r="E64" i="11"/>
  <c r="R63" i="11"/>
  <c r="Q63" i="11"/>
  <c r="P63" i="11"/>
  <c r="K63" i="11"/>
  <c r="H63" i="11"/>
  <c r="E63" i="11"/>
  <c r="R62" i="11"/>
  <c r="Q62" i="11"/>
  <c r="P62" i="11"/>
  <c r="K62" i="11"/>
  <c r="H62" i="11"/>
  <c r="E62" i="11"/>
  <c r="R61" i="11"/>
  <c r="Q61" i="11"/>
  <c r="P61" i="11"/>
  <c r="K61" i="11"/>
  <c r="H61" i="11"/>
  <c r="E61" i="11"/>
  <c r="R60" i="11"/>
  <c r="Q60" i="11"/>
  <c r="P60" i="11"/>
  <c r="K60" i="11"/>
  <c r="H60" i="11"/>
  <c r="E60" i="11"/>
  <c r="R59" i="11"/>
  <c r="Q59" i="11"/>
  <c r="P59" i="11"/>
  <c r="K59" i="11"/>
  <c r="H59" i="11"/>
  <c r="E59" i="11"/>
  <c r="R57" i="11"/>
  <c r="Q57" i="11"/>
  <c r="P57" i="11"/>
  <c r="K57" i="11"/>
  <c r="H57" i="11"/>
  <c r="E57" i="11"/>
  <c r="R56" i="11"/>
  <c r="Q56" i="11"/>
  <c r="P56" i="11"/>
  <c r="K56" i="11"/>
  <c r="H56" i="11"/>
  <c r="E56" i="11"/>
  <c r="R55" i="11"/>
  <c r="Q55" i="11"/>
  <c r="P55" i="11"/>
  <c r="K55" i="11"/>
  <c r="H55" i="11"/>
  <c r="E55" i="11"/>
  <c r="R54" i="11"/>
  <c r="Q54" i="11"/>
  <c r="P54" i="11"/>
  <c r="K54" i="11"/>
  <c r="H54" i="11"/>
  <c r="E54" i="11"/>
  <c r="R52" i="11"/>
  <c r="Q52" i="11"/>
  <c r="P52" i="11"/>
  <c r="K52" i="11"/>
  <c r="H52" i="11"/>
  <c r="E52" i="11"/>
  <c r="R51" i="11"/>
  <c r="Q51" i="11"/>
  <c r="P51" i="11"/>
  <c r="K51" i="11"/>
  <c r="H51" i="11"/>
  <c r="E51" i="11"/>
  <c r="R50" i="11"/>
  <c r="Q50" i="11"/>
  <c r="P50" i="11"/>
  <c r="K50" i="11"/>
  <c r="H50" i="11"/>
  <c r="E50" i="11"/>
  <c r="R49" i="11"/>
  <c r="Q49" i="11"/>
  <c r="P49" i="11"/>
  <c r="K49" i="11"/>
  <c r="H49" i="11"/>
  <c r="E49" i="11"/>
  <c r="Q48" i="11"/>
  <c r="P48" i="11"/>
  <c r="H48" i="11"/>
  <c r="E48" i="11"/>
  <c r="R47" i="11"/>
  <c r="Q47" i="11"/>
  <c r="P47" i="11"/>
  <c r="K47" i="11"/>
  <c r="H47" i="11"/>
  <c r="E47" i="11"/>
  <c r="R46" i="11"/>
  <c r="Q46" i="11"/>
  <c r="P46" i="11"/>
  <c r="K46" i="11"/>
  <c r="H46" i="11"/>
  <c r="E46" i="11"/>
  <c r="R45" i="11"/>
  <c r="Q45" i="11"/>
  <c r="P45" i="11"/>
  <c r="K45" i="11"/>
  <c r="H45" i="11"/>
  <c r="E45" i="11"/>
  <c r="R44" i="11"/>
  <c r="Q44" i="11"/>
  <c r="P44" i="11"/>
  <c r="K44" i="11"/>
  <c r="H44" i="11"/>
  <c r="E44" i="11"/>
  <c r="R43" i="11"/>
  <c r="Q43" i="11"/>
  <c r="P43" i="11"/>
  <c r="K43" i="11"/>
  <c r="H43" i="11"/>
  <c r="E43" i="11"/>
  <c r="R42" i="11"/>
  <c r="Q42" i="11"/>
  <c r="P42" i="11"/>
  <c r="K42" i="11"/>
  <c r="H42" i="11"/>
  <c r="E42" i="11"/>
  <c r="R41" i="11"/>
  <c r="Q41" i="11"/>
  <c r="P41" i="11"/>
  <c r="K41" i="11"/>
  <c r="H41" i="11"/>
  <c r="E41" i="11"/>
  <c r="R40" i="11"/>
  <c r="Q40" i="11"/>
  <c r="P40" i="11"/>
  <c r="K40" i="11"/>
  <c r="H40" i="11"/>
  <c r="E40" i="11"/>
  <c r="R39" i="11"/>
  <c r="Q39" i="11"/>
  <c r="P39" i="11"/>
  <c r="K39" i="11"/>
  <c r="H39" i="11"/>
  <c r="E39" i="11"/>
  <c r="R38" i="11"/>
  <c r="Q38" i="11"/>
  <c r="P38" i="11"/>
  <c r="K38" i="11"/>
  <c r="H38" i="11"/>
  <c r="E38" i="11"/>
  <c r="R37" i="11"/>
  <c r="Q37" i="11"/>
  <c r="P37" i="11"/>
  <c r="K37" i="11"/>
  <c r="H37" i="11"/>
  <c r="E37" i="11"/>
  <c r="R36" i="11"/>
  <c r="Q36" i="11"/>
  <c r="P36" i="11"/>
  <c r="K36" i="11"/>
  <c r="H36" i="11"/>
  <c r="E36" i="11"/>
  <c r="R35" i="11"/>
  <c r="Q35" i="11"/>
  <c r="P35" i="11"/>
  <c r="K35" i="11"/>
  <c r="H35" i="11"/>
  <c r="E35" i="11"/>
  <c r="R34" i="11"/>
  <c r="Q34" i="11"/>
  <c r="P34" i="11"/>
  <c r="K34" i="11"/>
  <c r="H34" i="11"/>
  <c r="E34" i="11"/>
  <c r="R33" i="11"/>
  <c r="Q33" i="11"/>
  <c r="P33" i="11"/>
  <c r="K33" i="11"/>
  <c r="H33" i="11"/>
  <c r="E33" i="11"/>
  <c r="R32" i="11"/>
  <c r="Q32" i="11"/>
  <c r="P32" i="11"/>
  <c r="K32" i="11"/>
  <c r="H32" i="11"/>
  <c r="E32" i="11"/>
  <c r="R31" i="11"/>
  <c r="Q31" i="11"/>
  <c r="P31" i="11"/>
  <c r="K31" i="11"/>
  <c r="H31" i="11"/>
  <c r="E31" i="11"/>
  <c r="R30" i="11"/>
  <c r="Q30" i="11"/>
  <c r="P30" i="11"/>
  <c r="K30" i="11"/>
  <c r="H30" i="11"/>
  <c r="E30" i="11"/>
  <c r="R29" i="11"/>
  <c r="Q29" i="11"/>
  <c r="P29" i="11"/>
  <c r="K29" i="11"/>
  <c r="H29" i="11"/>
  <c r="E29" i="11"/>
  <c r="R28" i="11"/>
  <c r="Q28" i="11"/>
  <c r="P28" i="11"/>
  <c r="K28" i="11"/>
  <c r="H28" i="11"/>
  <c r="E28" i="11"/>
  <c r="R27" i="11"/>
  <c r="Q27" i="11"/>
  <c r="P27" i="11"/>
  <c r="K27" i="11"/>
  <c r="H27" i="11"/>
  <c r="E27" i="11"/>
  <c r="O25" i="11"/>
  <c r="N25" i="11"/>
  <c r="M25" i="11"/>
  <c r="R24" i="11"/>
  <c r="Q24" i="11"/>
  <c r="P24" i="11"/>
  <c r="K24" i="11"/>
  <c r="H24" i="11"/>
  <c r="E24" i="11"/>
  <c r="R23" i="11"/>
  <c r="Q23" i="11"/>
  <c r="P23" i="11"/>
  <c r="K23" i="11"/>
  <c r="H23" i="11"/>
  <c r="E23" i="11"/>
  <c r="R22" i="11"/>
  <c r="Q22" i="11"/>
  <c r="P22" i="11"/>
  <c r="K22" i="11"/>
  <c r="H22" i="11"/>
  <c r="E22" i="11"/>
  <c r="R21" i="11"/>
  <c r="Q21" i="11"/>
  <c r="P21" i="11"/>
  <c r="K21" i="11"/>
  <c r="H21" i="11"/>
  <c r="E21" i="11"/>
  <c r="R20" i="11"/>
  <c r="Q20" i="11"/>
  <c r="P20" i="11"/>
  <c r="K20" i="11"/>
  <c r="H20" i="11"/>
  <c r="E20" i="11"/>
  <c r="R19" i="11"/>
  <c r="Q19" i="11"/>
  <c r="P19" i="11"/>
  <c r="K19" i="11"/>
  <c r="H19" i="11"/>
  <c r="E19" i="11"/>
  <c r="R18" i="11"/>
  <c r="Q18" i="11"/>
  <c r="P18" i="11"/>
  <c r="K18" i="11"/>
  <c r="H18" i="11"/>
  <c r="E18" i="11"/>
  <c r="R17" i="11"/>
  <c r="Q17" i="11"/>
  <c r="P17" i="11"/>
  <c r="K17" i="11"/>
  <c r="H17" i="11"/>
  <c r="E17" i="11"/>
  <c r="O15" i="11"/>
  <c r="N15" i="11"/>
  <c r="M15" i="11"/>
  <c r="H15" i="11"/>
  <c r="R14" i="11"/>
  <c r="Q14" i="11"/>
  <c r="P14" i="11"/>
  <c r="K14" i="11"/>
  <c r="H14" i="11"/>
  <c r="E14" i="11"/>
  <c r="R13" i="11"/>
  <c r="Q13" i="11"/>
  <c r="P13" i="11"/>
  <c r="K13" i="11"/>
  <c r="H13" i="11"/>
  <c r="E13" i="11"/>
  <c r="R12" i="11"/>
  <c r="Q12" i="11"/>
  <c r="P12" i="11"/>
  <c r="K12" i="11"/>
  <c r="H12" i="11"/>
  <c r="E12" i="11"/>
  <c r="R11" i="11"/>
  <c r="Q11" i="11"/>
  <c r="P11" i="11"/>
  <c r="K11" i="11"/>
  <c r="H11" i="11"/>
  <c r="E11" i="11"/>
  <c r="R10" i="11"/>
  <c r="Q10" i="11"/>
  <c r="P10" i="11"/>
  <c r="K10" i="11"/>
  <c r="H10" i="11"/>
  <c r="E10" i="11"/>
  <c r="R9" i="11"/>
  <c r="Q9" i="11"/>
  <c r="P9" i="11"/>
  <c r="K9" i="11"/>
  <c r="H9" i="11"/>
  <c r="E9" i="11"/>
  <c r="R8" i="11"/>
  <c r="Q8" i="11"/>
  <c r="P8" i="11"/>
  <c r="K8" i="11"/>
  <c r="H8" i="11"/>
  <c r="E8" i="11"/>
  <c r="R7" i="11"/>
  <c r="Q7" i="11"/>
  <c r="P7" i="11"/>
  <c r="K7" i="11"/>
  <c r="H7" i="11"/>
  <c r="E7" i="11"/>
  <c r="P15" i="11"/>
  <c r="R25" i="11"/>
  <c r="P25" i="11"/>
  <c r="R15" i="11"/>
  <c r="E25" i="11"/>
  <c r="Q15" i="11"/>
  <c r="K25" i="11"/>
  <c r="H25" i="11"/>
  <c r="Q25" i="11"/>
  <c r="K15" i="11"/>
  <c r="E15" i="11"/>
</calcChain>
</file>

<file path=xl/sharedStrings.xml><?xml version="1.0" encoding="utf-8"?>
<sst xmlns="http://schemas.openxmlformats.org/spreadsheetml/2006/main" count="2016" uniqueCount="190">
  <si>
    <t>University of Alaska Fairbanks</t>
  </si>
  <si>
    <t>Enrollment Services</t>
  </si>
  <si>
    <t>UAF Overview</t>
  </si>
  <si>
    <t>2014 Open Freeze Apps</t>
  </si>
  <si>
    <t>2014 Open Freeze Admits</t>
  </si>
  <si>
    <t>2014 Open Freeze Enrolled</t>
  </si>
  <si>
    <t>15 Apps as Percent of 14 Open Freeze</t>
  </si>
  <si>
    <t>15 Admits as Percent of 14 Open Freeze</t>
  </si>
  <si>
    <t>15 Enrolled as Percent of 14 Open Freeze</t>
  </si>
  <si>
    <t>Undergraduates</t>
  </si>
  <si>
    <t xml:space="preserve">  - All UA Scholars</t>
  </si>
  <si>
    <t xml:space="preserve">  - First-Time Freshmen</t>
  </si>
  <si>
    <t xml:space="preserve">  - Returning</t>
  </si>
  <si>
    <t xml:space="preserve">  - Transferring</t>
  </si>
  <si>
    <t xml:space="preserve">  - Other</t>
  </si>
  <si>
    <t>Graduates</t>
  </si>
  <si>
    <t xml:space="preserve"> TOTAL </t>
  </si>
  <si>
    <t>Fairbanks Campus Overview</t>
  </si>
  <si>
    <t xml:space="preserve">TOTAL </t>
  </si>
  <si>
    <t xml:space="preserve">  School/College/Campus Overview </t>
  </si>
  <si>
    <t>CEM</t>
  </si>
  <si>
    <t>First-Time Freshman</t>
  </si>
  <si>
    <t>Undergraduate</t>
  </si>
  <si>
    <t>Graduate</t>
  </si>
  <si>
    <t>CLA</t>
  </si>
  <si>
    <t>CNSM</t>
  </si>
  <si>
    <t>PROVOST</t>
  </si>
  <si>
    <t>SOE</t>
  </si>
  <si>
    <t>SFOS</t>
  </si>
  <si>
    <t>SOM</t>
  </si>
  <si>
    <t>CTC(TVC)</t>
  </si>
  <si>
    <t>RURAL COLLEGE</t>
  </si>
  <si>
    <t>BRISTOL BAY</t>
  </si>
  <si>
    <t>CHUKCHI</t>
  </si>
  <si>
    <t>INTERIOR-ALEUTIANS</t>
  </si>
  <si>
    <t>KUSKOKWIM</t>
  </si>
  <si>
    <t>NORTHWEST</t>
  </si>
  <si>
    <t xml:space="preserve"> </t>
  </si>
  <si>
    <t>*These data reflect current enrollment status and should not be used for official enrollment reporting purposes.</t>
  </si>
  <si>
    <t>SNRE</t>
  </si>
  <si>
    <t>Change 2014 - 2015</t>
  </si>
  <si>
    <t xml:space="preserve">  - UA Scholars 2015 Graduating Class</t>
  </si>
  <si>
    <t>Admissions Summary Report for Fall 2015</t>
  </si>
  <si>
    <t>Apps 4/27/15</t>
  </si>
  <si>
    <t>Apps 4/28/14</t>
  </si>
  <si>
    <t>Admits 4/28/14</t>
  </si>
  <si>
    <t>Admits 4/27/15</t>
  </si>
  <si>
    <t>Enrolled 4/28/14</t>
  </si>
  <si>
    <t>Enrolled 4/27/15</t>
  </si>
  <si>
    <t>(prepared for Week of Apr 27, 2015)</t>
  </si>
  <si>
    <t>Apps 5/4/15</t>
  </si>
  <si>
    <t>Apps 5/5/14</t>
  </si>
  <si>
    <t>Admits 5/5/14</t>
  </si>
  <si>
    <t>Admits 5/4/15</t>
  </si>
  <si>
    <t>Enrolled 5/5/14</t>
  </si>
  <si>
    <t>Enrolled 5/4/15</t>
  </si>
  <si>
    <t>(prepared for Week of May 4, 2015)</t>
  </si>
  <si>
    <t>(prepared for Week of May 11, 2015)</t>
  </si>
  <si>
    <t>Apps 5/12/14</t>
  </si>
  <si>
    <t>Apps 5/11/15</t>
  </si>
  <si>
    <t>Admits 5/12/14</t>
  </si>
  <si>
    <t>Admits 5/11/15</t>
  </si>
  <si>
    <t>Enrolled 5/12/14</t>
  </si>
  <si>
    <t>Enrolled 5/11/15</t>
  </si>
  <si>
    <t>(prepared for Week of May 18, 2015)</t>
  </si>
  <si>
    <t>Apps 5/19/14</t>
  </si>
  <si>
    <t>Apps 5/18/15</t>
  </si>
  <si>
    <t>Admits 5/19/14</t>
  </si>
  <si>
    <t>Admits 5/18/15</t>
  </si>
  <si>
    <t>Enrolled 5/19/14</t>
  </si>
  <si>
    <t>Enrolled 5/18/15</t>
  </si>
  <si>
    <t>(prepared for Week of May 25, 2015)</t>
  </si>
  <si>
    <t>Apps 5/26/14</t>
  </si>
  <si>
    <t>Apps 5/25/15</t>
  </si>
  <si>
    <t>Admits 5/26/14</t>
  </si>
  <si>
    <t>Admits 5/25/15</t>
  </si>
  <si>
    <t>Enrolled 5/26/14</t>
  </si>
  <si>
    <t>Enrolled 5/25/15</t>
  </si>
  <si>
    <t>Apps 6/2/14</t>
  </si>
  <si>
    <t>Apps 6/1/15</t>
  </si>
  <si>
    <t>Admits 6/2/14</t>
  </si>
  <si>
    <t>Admits 6/1/15</t>
  </si>
  <si>
    <t>Enrolled 6/2/14</t>
  </si>
  <si>
    <t>Enrolled 6/1/15</t>
  </si>
  <si>
    <t>(prepared for Week of June 1, 2015)</t>
  </si>
  <si>
    <t>(prepared for Week of June 8, 2015)</t>
  </si>
  <si>
    <t>Apps 6/9/14</t>
  </si>
  <si>
    <t>Apps 6/8/15</t>
  </si>
  <si>
    <t>Admits 6/9/14</t>
  </si>
  <si>
    <t>Admits 6/8/15</t>
  </si>
  <si>
    <t>Enrolled 6/9/14</t>
  </si>
  <si>
    <t>Enrolled 6/8/15</t>
  </si>
  <si>
    <t>(prepared for Week of June 15, 2015)</t>
  </si>
  <si>
    <t>Apps 6/16/14</t>
  </si>
  <si>
    <t>Apps 6/15/15</t>
  </si>
  <si>
    <t>Admits 6/16/14</t>
  </si>
  <si>
    <t>Admits 6/15/15</t>
  </si>
  <si>
    <t>Enrolled 6/16/14</t>
  </si>
  <si>
    <t>Enrolled 6/15/15</t>
  </si>
  <si>
    <t>(prepared for Week of June 22, 2015)</t>
  </si>
  <si>
    <t>Apps 6/23/14</t>
  </si>
  <si>
    <t>Apps 6/22/15</t>
  </si>
  <si>
    <t>Admits 6/23/14</t>
  </si>
  <si>
    <t>Admits 6/22/15</t>
  </si>
  <si>
    <t>Enrolled 6/23/14</t>
  </si>
  <si>
    <t>Enrolled 6/22/15</t>
  </si>
  <si>
    <t>Apps 6/30/14</t>
  </si>
  <si>
    <t>Apps 6/29/15</t>
  </si>
  <si>
    <t>Admits 6/30/14</t>
  </si>
  <si>
    <t>Admits 6/29/15</t>
  </si>
  <si>
    <t>Enrolled 6/30/14</t>
  </si>
  <si>
    <t>Enrolled 6/29/15</t>
  </si>
  <si>
    <t>(prepared for Week of June 29, 2015)</t>
  </si>
  <si>
    <t>(prepared for Week of July 6, 2015)</t>
  </si>
  <si>
    <t>Apps 7/7/14</t>
  </si>
  <si>
    <t>Apps 7/6/15</t>
  </si>
  <si>
    <t>Admits 7/6/14</t>
  </si>
  <si>
    <t>Admits 7/7/15</t>
  </si>
  <si>
    <t>Enrolled 7/6/14</t>
  </si>
  <si>
    <t>Enrolled 7/7/15</t>
  </si>
  <si>
    <t>Apps 7/14/14</t>
  </si>
  <si>
    <t>Apps 7/13/15</t>
  </si>
  <si>
    <t>Admits 7/14/14</t>
  </si>
  <si>
    <t>Admits 7/13/15</t>
  </si>
  <si>
    <t>Enrolled 7/14/14</t>
  </si>
  <si>
    <t>Enrolled 7/13/15</t>
  </si>
  <si>
    <t>(prepared for Week of July 13, 2015)</t>
  </si>
  <si>
    <t>(prepared for Week of July 20, 2015)</t>
  </si>
  <si>
    <t>Apps 7/21/14</t>
  </si>
  <si>
    <t>Apps 7/20/15</t>
  </si>
  <si>
    <t>Admits 7/21/14</t>
  </si>
  <si>
    <t>Admits 7/20/15</t>
  </si>
  <si>
    <t>Enrolled 7/21/14</t>
  </si>
  <si>
    <t>Enrolled 7/20/15</t>
  </si>
  <si>
    <t>(prepared for Week of July 27, 2015)</t>
  </si>
  <si>
    <t>Apps 7/28/14</t>
  </si>
  <si>
    <t>Apps 7/27/15</t>
  </si>
  <si>
    <t>Admits 7/28/14</t>
  </si>
  <si>
    <t>Admits 7/27/15</t>
  </si>
  <si>
    <t>Enrolled 7/28/14</t>
  </si>
  <si>
    <t>Enrolled 7/27/15</t>
  </si>
  <si>
    <t>Apps 8/4/14</t>
  </si>
  <si>
    <t>Apps 8/3/15</t>
  </si>
  <si>
    <t>Admits 8/4/14</t>
  </si>
  <si>
    <t>Admits 8/3/15</t>
  </si>
  <si>
    <t>Enrolled 8/4/14</t>
  </si>
  <si>
    <t>Enrolled 8/3/15</t>
  </si>
  <si>
    <t>(prepared for Week of August 3, 2015)</t>
  </si>
  <si>
    <t>(prepared for Week of August 10, 2015)</t>
  </si>
  <si>
    <t>Apps 8/11/14</t>
  </si>
  <si>
    <t>Apps 8/10/15</t>
  </si>
  <si>
    <t>Admits 8/11/14</t>
  </si>
  <si>
    <t>Admits 8/10/15</t>
  </si>
  <si>
    <t>Enrolled 8/11/14</t>
  </si>
  <si>
    <t>Enrolled 8/10/15</t>
  </si>
  <si>
    <t>(prepared for Week of August 17, 2015)</t>
  </si>
  <si>
    <t>Apps 8/18/14</t>
  </si>
  <si>
    <t>Apps 8/17/15</t>
  </si>
  <si>
    <t>Admits 8/18/14</t>
  </si>
  <si>
    <t>Admits 8/17/15</t>
  </si>
  <si>
    <t>Enrolled 8/18/14</t>
  </si>
  <si>
    <t>Enrolled 8/17/15</t>
  </si>
  <si>
    <t>(prepared for Week of August 24, 2015)</t>
  </si>
  <si>
    <t>Apps 8/25/14</t>
  </si>
  <si>
    <t>Apps 8/24/15</t>
  </si>
  <si>
    <t>Admits 8/25/14</t>
  </si>
  <si>
    <t>Admits 8/24/15</t>
  </si>
  <si>
    <t>Enrolled 8/25/14</t>
  </si>
  <si>
    <t>Enrolled 8/24/15</t>
  </si>
  <si>
    <t>(prepared for Week of August 31, 2015)</t>
  </si>
  <si>
    <t>Apps 9/1/14</t>
  </si>
  <si>
    <t>Apps 8/31/15</t>
  </si>
  <si>
    <t>Admits 9/1/14</t>
  </si>
  <si>
    <t>Admits 8/31/15</t>
  </si>
  <si>
    <t>Enrolled 9/1/14</t>
  </si>
  <si>
    <t>Enrolled 8/31/15</t>
  </si>
  <si>
    <t>(prepared for Week of September 7, 2015)</t>
  </si>
  <si>
    <t>Apps 9/8/14</t>
  </si>
  <si>
    <t>Admits 9/8/14</t>
  </si>
  <si>
    <t>Enrolled 9/8/14</t>
  </si>
  <si>
    <t>Apps 9/7/15</t>
  </si>
  <si>
    <t>Admits 9/7/15</t>
  </si>
  <si>
    <t>Enrolled 9/7/15</t>
  </si>
  <si>
    <t>(prepared for Week of September 14, 2015)</t>
  </si>
  <si>
    <t>Apps 9/15/14</t>
  </si>
  <si>
    <t>Apps 9/14/15</t>
  </si>
  <si>
    <t>Admits 9/15/14</t>
  </si>
  <si>
    <t>Admits 9/14/15</t>
  </si>
  <si>
    <t>Enrolled 9/15/14</t>
  </si>
  <si>
    <t>Enrolled 9/14/15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</si>
</sst>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28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0"/>
      <color indexed="17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A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0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2" fillId="0" borderId="0"/>
    <xf numFmtId="0" fontId="12" fillId="0" borderId="0" applyNumberFormat="0" applyFill="0" applyBorder="0" applyAlignment="0" applyProtection="0"/>
    <xf numFmtId="0" fontId="13" fillId="0" borderId="33" applyNumberFormat="0" applyFill="0" applyAlignment="0" applyProtection="0"/>
    <xf numFmtId="0" fontId="14" fillId="0" borderId="34" applyNumberFormat="0" applyFill="0" applyAlignment="0" applyProtection="0"/>
    <xf numFmtId="0" fontId="15" fillId="0" borderId="35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7" fillId="9" borderId="0" applyNumberFormat="0" applyBorder="0" applyAlignment="0" applyProtection="0"/>
    <xf numFmtId="0" fontId="18" fillId="10" borderId="0" applyNumberFormat="0" applyBorder="0" applyAlignment="0" applyProtection="0"/>
    <xf numFmtId="0" fontId="19" fillId="11" borderId="36" applyNumberFormat="0" applyAlignment="0" applyProtection="0"/>
    <xf numFmtId="0" fontId="20" fillId="12" borderId="37" applyNumberFormat="0" applyAlignment="0" applyProtection="0"/>
    <xf numFmtId="0" fontId="21" fillId="12" borderId="36" applyNumberFormat="0" applyAlignment="0" applyProtection="0"/>
    <xf numFmtId="0" fontId="22" fillId="0" borderId="38" applyNumberFormat="0" applyFill="0" applyAlignment="0" applyProtection="0"/>
    <xf numFmtId="0" fontId="23" fillId="13" borderId="3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1" applyNumberFormat="0" applyFill="0" applyAlignment="0" applyProtection="0"/>
    <xf numFmtId="0" fontId="2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27" fillId="38" borderId="0" applyNumberFormat="0" applyBorder="0" applyAlignment="0" applyProtection="0"/>
    <xf numFmtId="0" fontId="1" fillId="0" borderId="0"/>
    <xf numFmtId="0" fontId="1" fillId="14" borderId="40" applyNumberFormat="0" applyFont="0" applyAlignment="0" applyProtection="0"/>
  </cellStyleXfs>
  <cellXfs count="106">
    <xf numFmtId="0" fontId="0" fillId="0" borderId="0" xfId="0"/>
    <xf numFmtId="0" fontId="7" fillId="0" borderId="0" xfId="1" applyFont="1"/>
    <xf numFmtId="0" fontId="8" fillId="0" borderId="0" xfId="1" applyFont="1" applyBorder="1"/>
    <xf numFmtId="0" fontId="8" fillId="0" borderId="0" xfId="1" applyFont="1" applyFill="1" applyBorder="1"/>
    <xf numFmtId="0" fontId="7" fillId="0" borderId="0" xfId="1" applyFont="1" applyAlignment="1">
      <alignment horizontal="center"/>
    </xf>
    <xf numFmtId="0" fontId="7" fillId="0" borderId="0" xfId="1" applyFont="1" applyBorder="1"/>
    <xf numFmtId="0" fontId="9" fillId="0" borderId="0" xfId="1" applyFont="1" applyBorder="1" applyAlignment="1">
      <alignment horizontal="center"/>
    </xf>
    <xf numFmtId="14" fontId="9" fillId="2" borderId="3" xfId="1" applyNumberFormat="1" applyFont="1" applyFill="1" applyBorder="1" applyAlignment="1">
      <alignment horizontal="center" vertical="center" wrapText="1"/>
    </xf>
    <xf numFmtId="14" fontId="9" fillId="2" borderId="2" xfId="1" applyNumberFormat="1" applyFont="1" applyFill="1" applyBorder="1" applyAlignment="1">
      <alignment horizontal="center" vertical="center" wrapText="1"/>
    </xf>
    <xf numFmtId="14" fontId="9" fillId="3" borderId="3" xfId="1" applyNumberFormat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3" fontId="7" fillId="0" borderId="7" xfId="1" applyNumberFormat="1" applyFont="1" applyFill="1" applyBorder="1" applyAlignment="1">
      <alignment horizontal="center"/>
    </xf>
    <xf numFmtId="164" fontId="7" fillId="4" borderId="7" xfId="1" applyNumberFormat="1" applyFont="1" applyFill="1" applyBorder="1" applyAlignment="1">
      <alignment horizontal="center"/>
    </xf>
    <xf numFmtId="164" fontId="7" fillId="4" borderId="8" xfId="1" applyNumberFormat="1" applyFont="1" applyFill="1" applyBorder="1" applyAlignment="1">
      <alignment horizontal="center"/>
    </xf>
    <xf numFmtId="1" fontId="7" fillId="3" borderId="7" xfId="1" applyNumberFormat="1" applyFont="1" applyFill="1" applyBorder="1" applyAlignment="1">
      <alignment horizontal="center"/>
    </xf>
    <xf numFmtId="37" fontId="7" fillId="0" borderId="7" xfId="2" applyNumberFormat="1" applyFont="1" applyBorder="1" applyAlignment="1">
      <alignment horizontal="center"/>
    </xf>
    <xf numFmtId="164" fontId="7" fillId="0" borderId="7" xfId="1" applyNumberFormat="1" applyFont="1" applyBorder="1" applyAlignment="1">
      <alignment horizontal="center"/>
    </xf>
    <xf numFmtId="164" fontId="7" fillId="0" borderId="9" xfId="1" applyNumberFormat="1" applyFont="1" applyBorder="1" applyAlignment="1">
      <alignment horizontal="center"/>
    </xf>
    <xf numFmtId="3" fontId="7" fillId="0" borderId="7" xfId="1" applyNumberFormat="1" applyFont="1" applyBorder="1" applyAlignment="1">
      <alignment horizontal="center"/>
    </xf>
    <xf numFmtId="3" fontId="7" fillId="0" borderId="12" xfId="1" applyNumberFormat="1" applyFont="1" applyFill="1" applyBorder="1" applyAlignment="1">
      <alignment horizontal="center"/>
    </xf>
    <xf numFmtId="3" fontId="9" fillId="0" borderId="7" xfId="1" applyNumberFormat="1" applyFont="1" applyBorder="1" applyAlignment="1">
      <alignment horizontal="center"/>
    </xf>
    <xf numFmtId="3" fontId="9" fillId="0" borderId="16" xfId="1" applyNumberFormat="1" applyFont="1" applyBorder="1" applyAlignment="1">
      <alignment horizontal="center"/>
    </xf>
    <xf numFmtId="164" fontId="9" fillId="4" borderId="7" xfId="1" applyNumberFormat="1" applyFont="1" applyFill="1" applyBorder="1" applyAlignment="1">
      <alignment horizontal="center"/>
    </xf>
    <xf numFmtId="164" fontId="9" fillId="4" borderId="8" xfId="1" applyNumberFormat="1" applyFont="1" applyFill="1" applyBorder="1" applyAlignment="1">
      <alignment horizontal="center"/>
    </xf>
    <xf numFmtId="1" fontId="9" fillId="3" borderId="7" xfId="1" applyNumberFormat="1" applyFont="1" applyFill="1" applyBorder="1" applyAlignment="1">
      <alignment horizontal="center"/>
    </xf>
    <xf numFmtId="37" fontId="9" fillId="0" borderId="7" xfId="2" applyNumberFormat="1" applyFont="1" applyBorder="1" applyAlignment="1">
      <alignment horizontal="center"/>
    </xf>
    <xf numFmtId="164" fontId="9" fillId="0" borderId="7" xfId="1" applyNumberFormat="1" applyFont="1" applyBorder="1" applyAlignment="1">
      <alignment horizontal="center"/>
    </xf>
    <xf numFmtId="164" fontId="9" fillId="0" borderId="9" xfId="1" applyNumberFormat="1" applyFont="1" applyBorder="1" applyAlignment="1">
      <alignment horizontal="center"/>
    </xf>
    <xf numFmtId="3" fontId="9" fillId="5" borderId="7" xfId="1" applyNumberFormat="1" applyFont="1" applyFill="1" applyBorder="1" applyAlignment="1">
      <alignment horizontal="center"/>
    </xf>
    <xf numFmtId="3" fontId="9" fillId="5" borderId="16" xfId="1" applyNumberFormat="1" applyFont="1" applyFill="1" applyBorder="1" applyAlignment="1">
      <alignment horizontal="center"/>
    </xf>
    <xf numFmtId="164" fontId="9" fillId="5" borderId="7" xfId="1" applyNumberFormat="1" applyFont="1" applyFill="1" applyBorder="1" applyAlignment="1">
      <alignment horizontal="center"/>
    </xf>
    <xf numFmtId="164" fontId="9" fillId="5" borderId="8" xfId="1" applyNumberFormat="1" applyFont="1" applyFill="1" applyBorder="1" applyAlignment="1">
      <alignment horizontal="center"/>
    </xf>
    <xf numFmtId="1" fontId="9" fillId="6" borderId="7" xfId="1" applyNumberFormat="1" applyFont="1" applyFill="1" applyBorder="1" applyAlignment="1">
      <alignment horizontal="center"/>
    </xf>
    <xf numFmtId="1" fontId="9" fillId="5" borderId="7" xfId="1" applyNumberFormat="1" applyFont="1" applyFill="1" applyBorder="1" applyAlignment="1">
      <alignment horizontal="center"/>
    </xf>
    <xf numFmtId="164" fontId="9" fillId="5" borderId="9" xfId="1" applyNumberFormat="1" applyFont="1" applyFill="1" applyBorder="1" applyAlignment="1">
      <alignment horizontal="center"/>
    </xf>
    <xf numFmtId="3" fontId="9" fillId="0" borderId="7" xfId="1" applyNumberFormat="1" applyFont="1" applyFill="1" applyBorder="1" applyAlignment="1">
      <alignment horizontal="center"/>
    </xf>
    <xf numFmtId="3" fontId="9" fillId="0" borderId="16" xfId="1" applyNumberFormat="1" applyFont="1" applyFill="1" applyBorder="1" applyAlignment="1">
      <alignment horizontal="center"/>
    </xf>
    <xf numFmtId="1" fontId="9" fillId="0" borderId="7" xfId="1" applyNumberFormat="1" applyFont="1" applyBorder="1" applyAlignment="1">
      <alignment horizontal="center"/>
    </xf>
    <xf numFmtId="3" fontId="9" fillId="7" borderId="7" xfId="1" applyNumberFormat="1" applyFont="1" applyFill="1" applyBorder="1" applyAlignment="1">
      <alignment horizontal="center" vertical="center"/>
    </xf>
    <xf numFmtId="3" fontId="9" fillId="7" borderId="16" xfId="1" applyNumberFormat="1" applyFont="1" applyFill="1" applyBorder="1" applyAlignment="1">
      <alignment horizontal="center" vertical="center"/>
    </xf>
    <xf numFmtId="14" fontId="9" fillId="7" borderId="7" xfId="1" applyNumberFormat="1" applyFont="1" applyFill="1" applyBorder="1" applyAlignment="1">
      <alignment horizontal="center" vertical="center" wrapText="1"/>
    </xf>
    <xf numFmtId="14" fontId="9" fillId="7" borderId="8" xfId="1" applyNumberFormat="1" applyFont="1" applyFill="1" applyBorder="1" applyAlignment="1">
      <alignment horizontal="center" vertical="center" wrapText="1"/>
    </xf>
    <xf numFmtId="14" fontId="9" fillId="3" borderId="7" xfId="1" applyNumberFormat="1" applyFont="1" applyFill="1" applyBorder="1" applyAlignment="1">
      <alignment horizontal="center" vertical="center"/>
    </xf>
    <xf numFmtId="0" fontId="9" fillId="7" borderId="7" xfId="1" applyFont="1" applyFill="1" applyBorder="1" applyAlignment="1">
      <alignment horizontal="center" vertical="center"/>
    </xf>
    <xf numFmtId="0" fontId="9" fillId="7" borderId="7" xfId="1" applyFont="1" applyFill="1" applyBorder="1" applyAlignment="1">
      <alignment horizontal="center" vertical="center" wrapText="1"/>
    </xf>
    <xf numFmtId="0" fontId="9" fillId="7" borderId="9" xfId="1" applyFont="1" applyFill="1" applyBorder="1" applyAlignment="1">
      <alignment horizontal="center" vertical="center" wrapText="1"/>
    </xf>
    <xf numFmtId="0" fontId="7" fillId="0" borderId="6" xfId="1" applyFont="1" applyBorder="1" applyAlignment="1">
      <alignment horizontal="center"/>
    </xf>
    <xf numFmtId="3" fontId="7" fillId="0" borderId="16" xfId="1" applyNumberFormat="1" applyFont="1" applyBorder="1" applyAlignment="1">
      <alignment horizontal="center"/>
    </xf>
    <xf numFmtId="1" fontId="7" fillId="3" borderId="18" xfId="1" applyNumberFormat="1" applyFont="1" applyFill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7" fillId="0" borderId="16" xfId="1" applyFont="1" applyBorder="1" applyAlignment="1">
      <alignment horizontal="center"/>
    </xf>
    <xf numFmtId="0" fontId="7" fillId="0" borderId="11" xfId="1" applyFont="1" applyBorder="1" applyAlignment="1">
      <alignment horizontal="center"/>
    </xf>
    <xf numFmtId="3" fontId="7" fillId="0" borderId="20" xfId="1" applyNumberFormat="1" applyFont="1" applyBorder="1" applyAlignment="1">
      <alignment horizontal="center"/>
    </xf>
    <xf numFmtId="3" fontId="7" fillId="0" borderId="14" xfId="1" applyNumberFormat="1" applyFont="1" applyBorder="1" applyAlignment="1">
      <alignment horizontal="center"/>
    </xf>
    <xf numFmtId="164" fontId="7" fillId="4" borderId="20" xfId="1" applyNumberFormat="1" applyFont="1" applyFill="1" applyBorder="1" applyAlignment="1">
      <alignment horizontal="center"/>
    </xf>
    <xf numFmtId="164" fontId="7" fillId="4" borderId="21" xfId="1" applyNumberFormat="1" applyFont="1" applyFill="1" applyBorder="1" applyAlignment="1">
      <alignment horizontal="center"/>
    </xf>
    <xf numFmtId="1" fontId="7" fillId="3" borderId="0" xfId="1" applyNumberFormat="1" applyFont="1" applyFill="1" applyBorder="1" applyAlignment="1">
      <alignment horizontal="center"/>
    </xf>
    <xf numFmtId="0" fontId="7" fillId="0" borderId="20" xfId="1" applyFont="1" applyBorder="1" applyAlignment="1">
      <alignment horizontal="center"/>
    </xf>
    <xf numFmtId="0" fontId="7" fillId="0" borderId="23" xfId="1" applyFont="1" applyBorder="1" applyAlignment="1">
      <alignment horizontal="center"/>
    </xf>
    <xf numFmtId="3" fontId="7" fillId="0" borderId="24" xfId="1" applyNumberFormat="1" applyFont="1" applyBorder="1" applyAlignment="1">
      <alignment horizontal="center"/>
    </xf>
    <xf numFmtId="3" fontId="7" fillId="0" borderId="25" xfId="1" applyNumberFormat="1" applyFont="1" applyBorder="1" applyAlignment="1">
      <alignment horizontal="center"/>
    </xf>
    <xf numFmtId="164" fontId="7" fillId="4" borderId="24" xfId="1" applyNumberFormat="1" applyFont="1" applyFill="1" applyBorder="1" applyAlignment="1">
      <alignment horizontal="center"/>
    </xf>
    <xf numFmtId="164" fontId="7" fillId="4" borderId="26" xfId="1" applyNumberFormat="1" applyFont="1" applyFill="1" applyBorder="1" applyAlignment="1">
      <alignment horizontal="center"/>
    </xf>
    <xf numFmtId="1" fontId="7" fillId="3" borderId="27" xfId="1" applyNumberFormat="1" applyFont="1" applyFill="1" applyBorder="1" applyAlignment="1">
      <alignment horizontal="center"/>
    </xf>
    <xf numFmtId="0" fontId="7" fillId="0" borderId="24" xfId="1" applyFont="1" applyBorder="1" applyAlignment="1">
      <alignment horizontal="center"/>
    </xf>
    <xf numFmtId="164" fontId="7" fillId="0" borderId="24" xfId="1" applyNumberFormat="1" applyFont="1" applyBorder="1" applyAlignment="1">
      <alignment horizontal="center"/>
    </xf>
    <xf numFmtId="164" fontId="7" fillId="0" borderId="28" xfId="1" applyNumberFormat="1" applyFont="1" applyBorder="1" applyAlignment="1">
      <alignment horizontal="center"/>
    </xf>
    <xf numFmtId="0" fontId="0" fillId="0" borderId="0" xfId="0" applyBorder="1"/>
    <xf numFmtId="0" fontId="7" fillId="0" borderId="30" xfId="1" applyFont="1" applyBorder="1" applyAlignment="1">
      <alignment horizontal="center"/>
    </xf>
    <xf numFmtId="3" fontId="7" fillId="0" borderId="3" xfId="1" applyNumberFormat="1" applyFont="1" applyBorder="1" applyAlignment="1">
      <alignment horizontal="center"/>
    </xf>
    <xf numFmtId="3" fontId="7" fillId="0" borderId="2" xfId="1" applyNumberFormat="1" applyFont="1" applyBorder="1" applyAlignment="1">
      <alignment horizontal="center"/>
    </xf>
    <xf numFmtId="164" fontId="7" fillId="4" borderId="3" xfId="1" applyNumberFormat="1" applyFont="1" applyFill="1" applyBorder="1" applyAlignment="1">
      <alignment horizontal="center"/>
    </xf>
    <xf numFmtId="164" fontId="7" fillId="4" borderId="31" xfId="1" applyNumberFormat="1" applyFont="1" applyFill="1" applyBorder="1" applyAlignment="1">
      <alignment horizontal="center"/>
    </xf>
    <xf numFmtId="1" fontId="7" fillId="3" borderId="32" xfId="1" applyNumberFormat="1" applyFont="1" applyFill="1" applyBorder="1" applyAlignment="1">
      <alignment horizontal="center"/>
    </xf>
    <xf numFmtId="0" fontId="7" fillId="0" borderId="3" xfId="1" applyFont="1" applyBorder="1" applyAlignment="1">
      <alignment horizontal="center"/>
    </xf>
    <xf numFmtId="164" fontId="7" fillId="0" borderId="3" xfId="1" applyNumberFormat="1" applyFont="1" applyBorder="1" applyAlignment="1">
      <alignment horizontal="center"/>
    </xf>
    <xf numFmtId="164" fontId="7" fillId="0" borderId="4" xfId="1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7" fillId="3" borderId="32" xfId="1" applyFont="1" applyFill="1" applyBorder="1" applyAlignment="1">
      <alignment horizontal="center"/>
    </xf>
    <xf numFmtId="0" fontId="7" fillId="3" borderId="27" xfId="1" applyFont="1" applyFill="1" applyBorder="1" applyAlignment="1">
      <alignment horizontal="center"/>
    </xf>
    <xf numFmtId="0" fontId="11" fillId="0" borderId="0" xfId="1" applyFont="1" applyBorder="1"/>
    <xf numFmtId="0" fontId="7" fillId="0" borderId="0" xfId="1" applyFont="1" applyBorder="1" applyAlignment="1">
      <alignment horizontal="center"/>
    </xf>
    <xf numFmtId="0" fontId="7" fillId="0" borderId="5" xfId="1" applyFont="1" applyFill="1" applyBorder="1" applyAlignment="1"/>
    <xf numFmtId="0" fontId="7" fillId="0" borderId="6" xfId="1" applyFont="1" applyFill="1" applyBorder="1" applyAlignment="1"/>
    <xf numFmtId="0" fontId="6" fillId="0" borderId="0" xfId="1" applyFont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9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7" fillId="0" borderId="10" xfId="1" applyFont="1" applyFill="1" applyBorder="1" applyAlignment="1"/>
    <xf numFmtId="0" fontId="7" fillId="0" borderId="11" xfId="1" applyFont="1" applyFill="1" applyBorder="1" applyAlignment="1"/>
    <xf numFmtId="0" fontId="7" fillId="0" borderId="13" xfId="1" applyFont="1" applyBorder="1" applyAlignment="1"/>
    <xf numFmtId="0" fontId="7" fillId="0" borderId="14" xfId="1" applyFont="1" applyBorder="1" applyAlignment="1"/>
    <xf numFmtId="0" fontId="9" fillId="0" borderId="15" xfId="1" applyFont="1" applyBorder="1" applyAlignment="1">
      <alignment horizontal="center"/>
    </xf>
    <xf numFmtId="0" fontId="9" fillId="0" borderId="16" xfId="1" applyFont="1" applyBorder="1" applyAlignment="1">
      <alignment horizontal="center"/>
    </xf>
    <xf numFmtId="0" fontId="9" fillId="5" borderId="15" xfId="1" applyFont="1" applyFill="1" applyBorder="1" applyAlignment="1">
      <alignment horizontal="center" vertical="center"/>
    </xf>
    <xf numFmtId="0" fontId="9" fillId="5" borderId="16" xfId="1" applyFont="1" applyFill="1" applyBorder="1" applyAlignment="1">
      <alignment horizontal="center" vertical="center"/>
    </xf>
    <xf numFmtId="0" fontId="7" fillId="0" borderId="29" xfId="1" applyFont="1" applyFill="1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0" fontId="9" fillId="7" borderId="15" xfId="1" applyFont="1" applyFill="1" applyBorder="1" applyAlignment="1">
      <alignment horizontal="center" vertical="center" wrapText="1"/>
    </xf>
    <xf numFmtId="0" fontId="7" fillId="7" borderId="16" xfId="1" applyFont="1" applyFill="1" applyBorder="1" applyAlignment="1">
      <alignment horizontal="center" vertical="center" wrapText="1"/>
    </xf>
    <xf numFmtId="0" fontId="7" fillId="0" borderId="17" xfId="1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7" fillId="0" borderId="29" xfId="1" applyFont="1" applyBorder="1" applyAlignment="1">
      <alignment vertical="center"/>
    </xf>
  </cellXfs>
  <cellStyles count="57">
    <cellStyle name="20% - Accent1" xfId="32" builtinId="30" customBuiltin="1"/>
    <cellStyle name="20% - Accent2" xfId="36" builtinId="34" customBuiltin="1"/>
    <cellStyle name="20% - Accent3" xfId="40" builtinId="38" customBuiltin="1"/>
    <cellStyle name="20% - Accent4" xfId="44" builtinId="42" customBuiltin="1"/>
    <cellStyle name="20% - Accent5" xfId="48" builtinId="46" customBuiltin="1"/>
    <cellStyle name="20% - Accent6" xfId="52" builtinId="50" customBuiltin="1"/>
    <cellStyle name="40% - Accent1" xfId="33" builtinId="31" customBuiltin="1"/>
    <cellStyle name="40% - Accent2" xfId="37" builtinId="35" customBuiltin="1"/>
    <cellStyle name="40% - Accent3" xfId="41" builtinId="39" customBuiltin="1"/>
    <cellStyle name="40% - Accent4" xfId="45" builtinId="43" customBuiltin="1"/>
    <cellStyle name="40% - Accent5" xfId="49" builtinId="47" customBuiltin="1"/>
    <cellStyle name="40% - Accent6" xfId="53" builtinId="51" customBuiltin="1"/>
    <cellStyle name="60% - Accent1" xfId="34" builtinId="32" customBuiltin="1"/>
    <cellStyle name="60% - Accent2" xfId="38" builtinId="36" customBuiltin="1"/>
    <cellStyle name="60% - Accent3" xfId="42" builtinId="40" customBuiltin="1"/>
    <cellStyle name="60% - Accent4" xfId="46" builtinId="44" customBuiltin="1"/>
    <cellStyle name="60% - Accent5" xfId="50" builtinId="48" customBuiltin="1"/>
    <cellStyle name="60% - Accent6" xfId="54" builtinId="52" customBuiltin="1"/>
    <cellStyle name="Accent1" xfId="31" builtinId="29" customBuiltin="1"/>
    <cellStyle name="Accent2" xfId="35" builtinId="33" customBuiltin="1"/>
    <cellStyle name="Accent3" xfId="39" builtinId="37" customBuiltin="1"/>
    <cellStyle name="Accent4" xfId="43" builtinId="41" customBuiltin="1"/>
    <cellStyle name="Accent5" xfId="47" builtinId="45" customBuiltin="1"/>
    <cellStyle name="Accent6" xfId="51" builtinId="49" customBuiltin="1"/>
    <cellStyle name="Bad" xfId="21" builtinId="27" customBuiltin="1"/>
    <cellStyle name="Calculation" xfId="25" builtinId="22" customBuiltin="1"/>
    <cellStyle name="Check Cell" xfId="27" builtinId="23" customBuiltin="1"/>
    <cellStyle name="Comma 10" xfId="2"/>
    <cellStyle name="Comma 2" xfId="3"/>
    <cellStyle name="Comma 3" xfId="4"/>
    <cellStyle name="Comma 4" xfId="5"/>
    <cellStyle name="Comma 5" xfId="6"/>
    <cellStyle name="Comma 6" xfId="7"/>
    <cellStyle name="Comma 7" xfId="8"/>
    <cellStyle name="Comma 8" xfId="9"/>
    <cellStyle name="Comma 9" xfId="10"/>
    <cellStyle name="Explanatory Text" xfId="29" builtinId="53" customBuiltin="1"/>
    <cellStyle name="Good" xfId="20" builtinId="26" customBuiltin="1"/>
    <cellStyle name="Heading 1" xfId="16" builtinId="16" customBuiltin="1"/>
    <cellStyle name="Heading 2" xfId="17" builtinId="17" customBuiltin="1"/>
    <cellStyle name="Heading 3" xfId="18" builtinId="18" customBuiltin="1"/>
    <cellStyle name="Heading 4" xfId="19" builtinId="19" customBuiltin="1"/>
    <cellStyle name="Input" xfId="23" builtinId="20" customBuiltin="1"/>
    <cellStyle name="Linked Cell" xfId="26" builtinId="24" customBuiltin="1"/>
    <cellStyle name="Neutral" xfId="22" builtinId="28" customBuiltin="1"/>
    <cellStyle name="Normal" xfId="0" builtinId="0"/>
    <cellStyle name="Normal 2" xfId="1"/>
    <cellStyle name="Normal 3" xfId="11"/>
    <cellStyle name="Normal 4" xfId="12"/>
    <cellStyle name="Normal 5" xfId="13"/>
    <cellStyle name="Normal 6" xfId="14"/>
    <cellStyle name="Normal 7" xfId="55"/>
    <cellStyle name="Note 2" xfId="56"/>
    <cellStyle name="Output" xfId="24" builtinId="21" customBuiltin="1"/>
    <cellStyle name="Title" xfId="15" builtinId="15" customBuiltin="1"/>
    <cellStyle name="Total" xfId="30" builtinId="25" customBuiltin="1"/>
    <cellStyle name="Warning Text" xfId="2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tabSelected="1" zoomScale="120" zoomScaleNormal="120" workbookViewId="0">
      <selection activeCell="A5" sqref="A5"/>
    </sheetView>
  </sheetViews>
  <sheetFormatPr defaultColWidth="11.5703125" defaultRowHeight="15" x14ac:dyDescent="0.25"/>
  <cols>
    <col min="1" max="1" width="17.42578125" style="68" customWidth="1"/>
    <col min="2" max="2" width="16" style="68" customWidth="1"/>
    <col min="3" max="4" width="8.28515625" customWidth="1"/>
    <col min="5" max="5" width="9.28515625" style="68" bestFit="1" customWidth="1"/>
    <col min="6" max="7" width="8.28515625" customWidth="1"/>
    <col min="8" max="8" width="9.28515625" style="68" customWidth="1"/>
    <col min="9" max="10" width="8.28515625" customWidth="1"/>
    <col min="11" max="11" width="9.28515625" style="68" customWidth="1"/>
    <col min="12" max="12" width="1.7109375" customWidth="1"/>
    <col min="13" max="13" width="8.28515625" customWidth="1"/>
    <col min="14" max="14" width="9.28515625" customWidth="1"/>
    <col min="15" max="15" width="9.140625" customWidth="1"/>
    <col min="16" max="16" width="10.85546875" customWidth="1"/>
    <col min="17" max="17" width="10.85546875" bestFit="1" customWidth="1"/>
  </cols>
  <sheetData>
    <row r="1" spans="1:18" ht="15.75" x14ac:dyDescent="0.25">
      <c r="A1" s="85" t="s">
        <v>42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18" ht="15.75" x14ac:dyDescent="0.2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18" ht="15.75" x14ac:dyDescent="0.25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4" spans="1:18" ht="15.75" x14ac:dyDescent="0.25">
      <c r="A4" s="87" t="s">
        <v>183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</row>
    <row r="5" spans="1:18" ht="13.5" customHeight="1" thickBot="1" x14ac:dyDescent="0.3">
      <c r="A5" s="2"/>
      <c r="B5" s="3"/>
      <c r="C5" s="4"/>
      <c r="D5" s="4"/>
      <c r="E5" s="5"/>
      <c r="F5" s="4"/>
      <c r="G5" s="4"/>
      <c r="H5" s="6"/>
      <c r="I5" s="4"/>
      <c r="J5" s="4"/>
      <c r="K5" s="6"/>
      <c r="L5" s="1"/>
      <c r="M5" s="1"/>
      <c r="N5" s="1"/>
      <c r="O5" s="1"/>
      <c r="P5" s="1"/>
      <c r="Q5" s="1"/>
      <c r="R5" s="1"/>
    </row>
    <row r="6" spans="1:18" ht="51" x14ac:dyDescent="0.25">
      <c r="A6" s="88" t="s">
        <v>2</v>
      </c>
      <c r="B6" s="89"/>
      <c r="C6" s="7" t="s">
        <v>184</v>
      </c>
      <c r="D6" s="8" t="s">
        <v>185</v>
      </c>
      <c r="E6" s="7" t="s">
        <v>40</v>
      </c>
      <c r="F6" s="7" t="s">
        <v>186</v>
      </c>
      <c r="G6" s="7" t="s">
        <v>187</v>
      </c>
      <c r="H6" s="7" t="s">
        <v>40</v>
      </c>
      <c r="I6" s="7" t="s">
        <v>188</v>
      </c>
      <c r="J6" s="7" t="s">
        <v>189</v>
      </c>
      <c r="K6" s="7" t="s">
        <v>40</v>
      </c>
      <c r="L6" s="9"/>
      <c r="M6" s="10" t="s">
        <v>3</v>
      </c>
      <c r="N6" s="10" t="s">
        <v>4</v>
      </c>
      <c r="O6" s="10" t="s">
        <v>5</v>
      </c>
      <c r="P6" s="10" t="s">
        <v>6</v>
      </c>
      <c r="Q6" s="10" t="s">
        <v>7</v>
      </c>
      <c r="R6" s="11" t="s">
        <v>8</v>
      </c>
    </row>
    <row r="7" spans="1:18" x14ac:dyDescent="0.25">
      <c r="A7" s="83" t="s">
        <v>9</v>
      </c>
      <c r="B7" s="84"/>
      <c r="C7" s="12">
        <v>3684</v>
      </c>
      <c r="D7" s="12">
        <v>3743</v>
      </c>
      <c r="E7" s="13">
        <f t="shared" ref="E7:E15" si="0">(D7-C7)/C7</f>
        <v>1.6015200868621064E-2</v>
      </c>
      <c r="F7" s="12">
        <v>2947</v>
      </c>
      <c r="G7" s="12">
        <v>2984</v>
      </c>
      <c r="H7" s="14">
        <f t="shared" ref="H7:H15" si="1">(G7-F7)/F7</f>
        <v>1.2555140821174076E-2</v>
      </c>
      <c r="I7" s="12">
        <v>1909</v>
      </c>
      <c r="J7" s="12">
        <v>1903</v>
      </c>
      <c r="K7" s="13">
        <f t="shared" ref="K7:K15" si="2">(J7-I7)/I7</f>
        <v>-3.1430068098480882E-3</v>
      </c>
      <c r="L7" s="15"/>
      <c r="M7" s="16">
        <v>3696</v>
      </c>
      <c r="N7" s="16">
        <v>2894</v>
      </c>
      <c r="O7" s="16">
        <v>1878</v>
      </c>
      <c r="P7" s="17">
        <f t="shared" ref="P7:P15" si="3">D7/M7</f>
        <v>1.0127164502164503</v>
      </c>
      <c r="Q7" s="17">
        <f t="shared" ref="Q7:Q15" si="4">G7/N7</f>
        <v>1.0310988251554942</v>
      </c>
      <c r="R7" s="18">
        <f t="shared" ref="R7:R15" si="5">J7/O7</f>
        <v>1.0133120340788073</v>
      </c>
    </row>
    <row r="8" spans="1:18" x14ac:dyDescent="0.25">
      <c r="A8" s="90" t="s">
        <v>10</v>
      </c>
      <c r="B8" s="91"/>
      <c r="C8" s="19">
        <v>415</v>
      </c>
      <c r="D8" s="19">
        <v>434</v>
      </c>
      <c r="E8" s="13">
        <f t="shared" si="0"/>
        <v>4.5783132530120479E-2</v>
      </c>
      <c r="F8" s="19">
        <v>284</v>
      </c>
      <c r="G8" s="19">
        <v>299</v>
      </c>
      <c r="H8" s="14">
        <f t="shared" si="1"/>
        <v>5.2816901408450703E-2</v>
      </c>
      <c r="I8" s="19">
        <v>198</v>
      </c>
      <c r="J8" s="19">
        <v>203</v>
      </c>
      <c r="K8" s="13">
        <f t="shared" si="2"/>
        <v>2.5252525252525252E-2</v>
      </c>
      <c r="L8" s="15"/>
      <c r="M8" s="16">
        <v>415</v>
      </c>
      <c r="N8" s="16">
        <v>270</v>
      </c>
      <c r="O8" s="16">
        <v>188</v>
      </c>
      <c r="P8" s="17">
        <f t="shared" si="3"/>
        <v>1.0457831325301206</v>
      </c>
      <c r="Q8" s="17">
        <f t="shared" si="4"/>
        <v>1.1074074074074074</v>
      </c>
      <c r="R8" s="18">
        <f t="shared" si="5"/>
        <v>1.0797872340425532</v>
      </c>
    </row>
    <row r="9" spans="1:18" x14ac:dyDescent="0.25">
      <c r="A9" s="90" t="s">
        <v>41</v>
      </c>
      <c r="B9" s="91"/>
      <c r="C9" s="19">
        <v>325</v>
      </c>
      <c r="D9" s="19">
        <v>349</v>
      </c>
      <c r="E9" s="13">
        <f t="shared" si="0"/>
        <v>7.3846153846153853E-2</v>
      </c>
      <c r="F9" s="19">
        <v>221</v>
      </c>
      <c r="G9" s="19">
        <v>228</v>
      </c>
      <c r="H9" s="14">
        <f t="shared" si="1"/>
        <v>3.1674208144796379E-2</v>
      </c>
      <c r="I9" s="19">
        <v>167</v>
      </c>
      <c r="J9" s="19">
        <v>163</v>
      </c>
      <c r="K9" s="13">
        <f t="shared" si="2"/>
        <v>-2.3952095808383235E-2</v>
      </c>
      <c r="L9" s="15"/>
      <c r="M9" s="16">
        <v>325</v>
      </c>
      <c r="N9" s="16">
        <v>207</v>
      </c>
      <c r="O9" s="16">
        <v>157</v>
      </c>
      <c r="P9" s="17">
        <f t="shared" si="3"/>
        <v>1.0738461538461539</v>
      </c>
      <c r="Q9" s="17">
        <f t="shared" si="4"/>
        <v>1.1014492753623188</v>
      </c>
      <c r="R9" s="18">
        <f t="shared" si="5"/>
        <v>1.0382165605095541</v>
      </c>
    </row>
    <row r="10" spans="1:18" x14ac:dyDescent="0.25">
      <c r="A10" s="90" t="s">
        <v>11</v>
      </c>
      <c r="B10" s="91"/>
      <c r="C10" s="19">
        <v>2094</v>
      </c>
      <c r="D10" s="19">
        <v>2118</v>
      </c>
      <c r="E10" s="13">
        <f t="shared" si="0"/>
        <v>1.1461318051575931E-2</v>
      </c>
      <c r="F10" s="19">
        <v>1562</v>
      </c>
      <c r="G10" s="19">
        <v>1597</v>
      </c>
      <c r="H10" s="14">
        <f t="shared" si="1"/>
        <v>2.2407170294494239E-2</v>
      </c>
      <c r="I10" s="19">
        <v>992</v>
      </c>
      <c r="J10" s="19">
        <v>974</v>
      </c>
      <c r="K10" s="13">
        <f t="shared" si="2"/>
        <v>-1.8145161290322582E-2</v>
      </c>
      <c r="L10" s="15"/>
      <c r="M10" s="16">
        <v>2093</v>
      </c>
      <c r="N10" s="16">
        <v>1524</v>
      </c>
      <c r="O10" s="16">
        <v>968</v>
      </c>
      <c r="P10" s="17">
        <f t="shared" si="3"/>
        <v>1.0119445771619684</v>
      </c>
      <c r="Q10" s="17">
        <f t="shared" si="4"/>
        <v>1.0479002624671916</v>
      </c>
      <c r="R10" s="18">
        <f t="shared" si="5"/>
        <v>1.0061983471074381</v>
      </c>
    </row>
    <row r="11" spans="1:18" x14ac:dyDescent="0.25">
      <c r="A11" s="90" t="s">
        <v>12</v>
      </c>
      <c r="B11" s="91"/>
      <c r="C11" s="12">
        <v>553</v>
      </c>
      <c r="D11" s="12">
        <v>558</v>
      </c>
      <c r="E11" s="13">
        <f t="shared" si="0"/>
        <v>9.0415913200723331E-3</v>
      </c>
      <c r="F11" s="12">
        <v>514</v>
      </c>
      <c r="G11" s="12">
        <v>513</v>
      </c>
      <c r="H11" s="14">
        <f t="shared" si="1"/>
        <v>-1.9455252918287938E-3</v>
      </c>
      <c r="I11" s="12">
        <v>377</v>
      </c>
      <c r="J11" s="12">
        <v>389</v>
      </c>
      <c r="K11" s="13">
        <f>(J11-I11)/I11</f>
        <v>3.1830238726790451E-2</v>
      </c>
      <c r="L11" s="15"/>
      <c r="M11" s="16">
        <v>557</v>
      </c>
      <c r="N11" s="16">
        <v>511</v>
      </c>
      <c r="O11" s="16">
        <v>376</v>
      </c>
      <c r="P11" s="17">
        <f t="shared" si="3"/>
        <v>1.0017953321364452</v>
      </c>
      <c r="Q11" s="17">
        <f t="shared" si="4"/>
        <v>1.0039138943248533</v>
      </c>
      <c r="R11" s="18">
        <f t="shared" si="5"/>
        <v>1.0345744680851063</v>
      </c>
    </row>
    <row r="12" spans="1:18" x14ac:dyDescent="0.25">
      <c r="A12" s="90" t="s">
        <v>13</v>
      </c>
      <c r="B12" s="91"/>
      <c r="C12" s="12">
        <v>959</v>
      </c>
      <c r="D12" s="12">
        <v>1005</v>
      </c>
      <c r="E12" s="13">
        <f t="shared" si="0"/>
        <v>4.7966631908237745E-2</v>
      </c>
      <c r="F12" s="12">
        <v>794</v>
      </c>
      <c r="G12" s="12">
        <v>815</v>
      </c>
      <c r="H12" s="14">
        <f t="shared" si="1"/>
        <v>2.6448362720403022E-2</v>
      </c>
      <c r="I12" s="12">
        <v>469</v>
      </c>
      <c r="J12" s="12">
        <v>486</v>
      </c>
      <c r="K12" s="13">
        <f t="shared" si="2"/>
        <v>3.6247334754797439E-2</v>
      </c>
      <c r="L12" s="15"/>
      <c r="M12" s="16">
        <v>966</v>
      </c>
      <c r="N12" s="16">
        <v>780</v>
      </c>
      <c r="O12" s="16">
        <v>462</v>
      </c>
      <c r="P12" s="17">
        <f t="shared" si="3"/>
        <v>1.0403726708074534</v>
      </c>
      <c r="Q12" s="17">
        <f t="shared" si="4"/>
        <v>1.0448717948717949</v>
      </c>
      <c r="R12" s="18">
        <f t="shared" si="5"/>
        <v>1.051948051948052</v>
      </c>
    </row>
    <row r="13" spans="1:18" x14ac:dyDescent="0.25">
      <c r="A13" s="90" t="s">
        <v>14</v>
      </c>
      <c r="B13" s="91"/>
      <c r="C13" s="20">
        <v>78</v>
      </c>
      <c r="D13" s="20">
        <v>62</v>
      </c>
      <c r="E13" s="13">
        <f t="shared" si="0"/>
        <v>-0.20512820512820512</v>
      </c>
      <c r="F13" s="20">
        <v>77</v>
      </c>
      <c r="G13" s="20">
        <v>59</v>
      </c>
      <c r="H13" s="14">
        <f t="shared" si="1"/>
        <v>-0.23376623376623376</v>
      </c>
      <c r="I13" s="20">
        <v>71</v>
      </c>
      <c r="J13" s="20">
        <v>54</v>
      </c>
      <c r="K13" s="13">
        <f t="shared" si="2"/>
        <v>-0.23943661971830985</v>
      </c>
      <c r="L13" s="15"/>
      <c r="M13" s="16">
        <v>80</v>
      </c>
      <c r="N13" s="16">
        <v>79</v>
      </c>
      <c r="O13" s="16">
        <v>72</v>
      </c>
      <c r="P13" s="17">
        <f t="shared" si="3"/>
        <v>0.77500000000000002</v>
      </c>
      <c r="Q13" s="17">
        <f t="shared" si="4"/>
        <v>0.74683544303797467</v>
      </c>
      <c r="R13" s="18">
        <f t="shared" si="5"/>
        <v>0.75</v>
      </c>
    </row>
    <row r="14" spans="1:18" x14ac:dyDescent="0.25">
      <c r="A14" s="92" t="s">
        <v>15</v>
      </c>
      <c r="B14" s="93"/>
      <c r="C14" s="19">
        <v>869</v>
      </c>
      <c r="D14" s="19">
        <v>811</v>
      </c>
      <c r="E14" s="13">
        <f t="shared" si="0"/>
        <v>-6.6743383199079395E-2</v>
      </c>
      <c r="F14" s="19">
        <v>337</v>
      </c>
      <c r="G14" s="19">
        <v>304</v>
      </c>
      <c r="H14" s="14">
        <f t="shared" si="1"/>
        <v>-9.7922848664688422E-2</v>
      </c>
      <c r="I14" s="19">
        <v>268</v>
      </c>
      <c r="J14" s="19">
        <v>251</v>
      </c>
      <c r="K14" s="13">
        <f t="shared" si="2"/>
        <v>-6.3432835820895525E-2</v>
      </c>
      <c r="L14" s="15"/>
      <c r="M14" s="16">
        <v>870</v>
      </c>
      <c r="N14" s="16">
        <v>337</v>
      </c>
      <c r="O14" s="16">
        <v>269</v>
      </c>
      <c r="P14" s="17">
        <f t="shared" si="3"/>
        <v>0.93218390804597706</v>
      </c>
      <c r="Q14" s="17">
        <f t="shared" si="4"/>
        <v>0.90207715133531152</v>
      </c>
      <c r="R14" s="18">
        <f t="shared" si="5"/>
        <v>0.93308550185873607</v>
      </c>
    </row>
    <row r="15" spans="1:18" x14ac:dyDescent="0.25">
      <c r="A15" s="94" t="s">
        <v>16</v>
      </c>
      <c r="B15" s="95"/>
      <c r="C15" s="21">
        <f>C7+C14</f>
        <v>4553</v>
      </c>
      <c r="D15" s="22">
        <f>D7+D14</f>
        <v>4554</v>
      </c>
      <c r="E15" s="23">
        <f t="shared" si="0"/>
        <v>2.1963540522732265E-4</v>
      </c>
      <c r="F15" s="21">
        <f t="shared" ref="F15:G15" si="6">F7+F14</f>
        <v>3284</v>
      </c>
      <c r="G15" s="21">
        <f t="shared" si="6"/>
        <v>3288</v>
      </c>
      <c r="H15" s="24">
        <f t="shared" si="1"/>
        <v>1.2180267965895249E-3</v>
      </c>
      <c r="I15" s="21">
        <f t="shared" ref="I15:J15" si="7">I7+I14</f>
        <v>2177</v>
      </c>
      <c r="J15" s="21">
        <f t="shared" si="7"/>
        <v>2154</v>
      </c>
      <c r="K15" s="23">
        <f t="shared" si="2"/>
        <v>-1.0564997703261369E-2</v>
      </c>
      <c r="L15" s="25"/>
      <c r="M15" s="26">
        <f>M7+M14</f>
        <v>4566</v>
      </c>
      <c r="N15" s="26">
        <f>N7+N14</f>
        <v>3231</v>
      </c>
      <c r="O15" s="26">
        <f>O7+O14</f>
        <v>2147</v>
      </c>
      <c r="P15" s="27">
        <f t="shared" si="3"/>
        <v>0.99737187910643887</v>
      </c>
      <c r="Q15" s="27">
        <f t="shared" si="4"/>
        <v>1.0176415970287838</v>
      </c>
      <c r="R15" s="28">
        <f t="shared" si="5"/>
        <v>1.0032603632976247</v>
      </c>
    </row>
    <row r="16" spans="1:18" x14ac:dyDescent="0.25">
      <c r="A16" s="96" t="s">
        <v>17</v>
      </c>
      <c r="B16" s="97"/>
      <c r="C16" s="29"/>
      <c r="D16" s="30"/>
      <c r="E16" s="31"/>
      <c r="F16" s="29"/>
      <c r="G16" s="29"/>
      <c r="H16" s="32"/>
      <c r="I16" s="29"/>
      <c r="J16" s="29"/>
      <c r="K16" s="31"/>
      <c r="L16" s="33"/>
      <c r="M16" s="34"/>
      <c r="N16" s="34"/>
      <c r="O16" s="34"/>
      <c r="P16" s="31"/>
      <c r="Q16" s="31"/>
      <c r="R16" s="35"/>
    </row>
    <row r="17" spans="1:18" x14ac:dyDescent="0.25">
      <c r="A17" s="83" t="s">
        <v>9</v>
      </c>
      <c r="B17" s="84"/>
      <c r="C17" s="12">
        <v>2332</v>
      </c>
      <c r="D17" s="12">
        <v>2353</v>
      </c>
      <c r="E17" s="13">
        <f t="shared" ref="E17:E25" si="8">(D17-C17)/C17</f>
        <v>9.0051457975986286E-3</v>
      </c>
      <c r="F17" s="12">
        <v>1707</v>
      </c>
      <c r="G17" s="12">
        <v>1713</v>
      </c>
      <c r="H17" s="14">
        <f t="shared" ref="H17:H25" si="9">(G17-F17)/F17</f>
        <v>3.5149384885764497E-3</v>
      </c>
      <c r="I17" s="12">
        <v>1176</v>
      </c>
      <c r="J17" s="12">
        <v>1119</v>
      </c>
      <c r="K17" s="14">
        <f t="shared" ref="K17:K25" si="10">(J17-I17)/I17</f>
        <v>-4.8469387755102039E-2</v>
      </c>
      <c r="L17" s="15"/>
      <c r="M17" s="12">
        <v>2335</v>
      </c>
      <c r="N17" s="12">
        <v>1675</v>
      </c>
      <c r="O17" s="12">
        <v>1157</v>
      </c>
      <c r="P17" s="17">
        <f t="shared" ref="P17" si="11">D17/M17</f>
        <v>1.0077087794432549</v>
      </c>
      <c r="Q17" s="17">
        <f t="shared" ref="Q17:Q25" si="12">G17/N17</f>
        <v>1.0226865671641792</v>
      </c>
      <c r="R17" s="18">
        <f t="shared" ref="R17:R25" si="13">J17/O17</f>
        <v>0.96715643906655147</v>
      </c>
    </row>
    <row r="18" spans="1:18" x14ac:dyDescent="0.25">
      <c r="A18" s="90" t="s">
        <v>10</v>
      </c>
      <c r="B18" s="91"/>
      <c r="C18" s="19">
        <v>348</v>
      </c>
      <c r="D18" s="19">
        <v>366</v>
      </c>
      <c r="E18" s="13">
        <f t="shared" si="8"/>
        <v>5.1724137931034482E-2</v>
      </c>
      <c r="F18" s="19">
        <v>233</v>
      </c>
      <c r="G18" s="19">
        <v>243</v>
      </c>
      <c r="H18" s="14">
        <f t="shared" si="9"/>
        <v>4.2918454935622317E-2</v>
      </c>
      <c r="I18" s="19">
        <v>168</v>
      </c>
      <c r="J18" s="19">
        <v>161</v>
      </c>
      <c r="K18" s="14">
        <f t="shared" si="10"/>
        <v>-4.1666666666666664E-2</v>
      </c>
      <c r="L18" s="15"/>
      <c r="M18" s="19">
        <v>348</v>
      </c>
      <c r="N18" s="19">
        <v>222</v>
      </c>
      <c r="O18" s="19">
        <v>161</v>
      </c>
      <c r="P18" s="17">
        <f>D18/M18</f>
        <v>1.0517241379310345</v>
      </c>
      <c r="Q18" s="17">
        <f t="shared" si="12"/>
        <v>1.0945945945945945</v>
      </c>
      <c r="R18" s="18">
        <f t="shared" si="13"/>
        <v>1</v>
      </c>
    </row>
    <row r="19" spans="1:18" x14ac:dyDescent="0.25">
      <c r="A19" s="90" t="s">
        <v>41</v>
      </c>
      <c r="B19" s="91"/>
      <c r="C19" s="19">
        <v>277</v>
      </c>
      <c r="D19" s="19">
        <v>304</v>
      </c>
      <c r="E19" s="13">
        <f t="shared" si="8"/>
        <v>9.7472924187725629E-2</v>
      </c>
      <c r="F19" s="19">
        <v>186</v>
      </c>
      <c r="G19" s="19">
        <v>194</v>
      </c>
      <c r="H19" s="14">
        <f t="shared" si="9"/>
        <v>4.3010752688172046E-2</v>
      </c>
      <c r="I19" s="19">
        <v>146</v>
      </c>
      <c r="J19" s="19">
        <v>139</v>
      </c>
      <c r="K19" s="14">
        <f t="shared" si="10"/>
        <v>-4.7945205479452052E-2</v>
      </c>
      <c r="L19" s="15"/>
      <c r="M19" s="19">
        <v>277</v>
      </c>
      <c r="N19" s="19">
        <v>175</v>
      </c>
      <c r="O19" s="19">
        <v>139</v>
      </c>
      <c r="P19" s="17">
        <f t="shared" ref="P19:P25" si="14">D19/M19</f>
        <v>1.0974729241877257</v>
      </c>
      <c r="Q19" s="17">
        <f t="shared" si="12"/>
        <v>1.1085714285714285</v>
      </c>
      <c r="R19" s="18">
        <f t="shared" si="13"/>
        <v>1</v>
      </c>
    </row>
    <row r="20" spans="1:18" x14ac:dyDescent="0.25">
      <c r="A20" s="90" t="s">
        <v>11</v>
      </c>
      <c r="B20" s="91"/>
      <c r="C20" s="19">
        <v>1459</v>
      </c>
      <c r="D20" s="19">
        <v>1519</v>
      </c>
      <c r="E20" s="13">
        <f t="shared" si="8"/>
        <v>4.1124057573680602E-2</v>
      </c>
      <c r="F20" s="19">
        <v>987</v>
      </c>
      <c r="G20" s="19">
        <v>1053</v>
      </c>
      <c r="H20" s="14">
        <f t="shared" si="9"/>
        <v>6.6869300911854099E-2</v>
      </c>
      <c r="I20" s="19">
        <v>675</v>
      </c>
      <c r="J20" s="19">
        <v>663</v>
      </c>
      <c r="K20" s="14">
        <f t="shared" si="10"/>
        <v>-1.7777777777777778E-2</v>
      </c>
      <c r="L20" s="15"/>
      <c r="M20" s="19">
        <v>1457</v>
      </c>
      <c r="N20" s="19">
        <v>960</v>
      </c>
      <c r="O20" s="19">
        <v>658</v>
      </c>
      <c r="P20" s="17">
        <f t="shared" si="14"/>
        <v>1.0425531914893618</v>
      </c>
      <c r="Q20" s="17">
        <f t="shared" si="12"/>
        <v>1.096875</v>
      </c>
      <c r="R20" s="18">
        <f t="shared" si="13"/>
        <v>1.0075987841945289</v>
      </c>
    </row>
    <row r="21" spans="1:18" x14ac:dyDescent="0.25">
      <c r="A21" s="90" t="s">
        <v>12</v>
      </c>
      <c r="B21" s="91"/>
      <c r="C21" s="12">
        <v>216</v>
      </c>
      <c r="D21" s="12">
        <v>203</v>
      </c>
      <c r="E21" s="13">
        <f t="shared" si="8"/>
        <v>-6.0185185185185182E-2</v>
      </c>
      <c r="F21" s="12">
        <v>201</v>
      </c>
      <c r="G21" s="12">
        <v>181</v>
      </c>
      <c r="H21" s="14">
        <f t="shared" si="9"/>
        <v>-9.950248756218906E-2</v>
      </c>
      <c r="I21" s="12">
        <v>152</v>
      </c>
      <c r="J21" s="12">
        <v>142</v>
      </c>
      <c r="K21" s="14">
        <f t="shared" si="10"/>
        <v>-6.5789473684210523E-2</v>
      </c>
      <c r="L21" s="15"/>
      <c r="M21" s="12">
        <v>218</v>
      </c>
      <c r="N21" s="12">
        <v>201</v>
      </c>
      <c r="O21" s="12">
        <v>153</v>
      </c>
      <c r="P21" s="17">
        <f t="shared" si="14"/>
        <v>0.93119266055045868</v>
      </c>
      <c r="Q21" s="17">
        <f t="shared" si="12"/>
        <v>0.90049751243781095</v>
      </c>
      <c r="R21" s="18">
        <f t="shared" si="13"/>
        <v>0.92810457516339873</v>
      </c>
    </row>
    <row r="22" spans="1:18" x14ac:dyDescent="0.25">
      <c r="A22" s="90" t="s">
        <v>13</v>
      </c>
      <c r="B22" s="91"/>
      <c r="C22" s="12">
        <v>585</v>
      </c>
      <c r="D22" s="12">
        <v>573</v>
      </c>
      <c r="E22" s="13">
        <f t="shared" si="8"/>
        <v>-2.0512820512820513E-2</v>
      </c>
      <c r="F22" s="12">
        <v>448</v>
      </c>
      <c r="G22" s="12">
        <v>424</v>
      </c>
      <c r="H22" s="14">
        <f t="shared" si="9"/>
        <v>-5.3571428571428568E-2</v>
      </c>
      <c r="I22" s="12">
        <v>283</v>
      </c>
      <c r="J22" s="12">
        <v>263</v>
      </c>
      <c r="K22" s="14">
        <f t="shared" si="10"/>
        <v>-7.0671378091872794E-2</v>
      </c>
      <c r="L22" s="15"/>
      <c r="M22" s="12">
        <v>588</v>
      </c>
      <c r="N22" s="12">
        <v>443</v>
      </c>
      <c r="O22" s="12">
        <v>280</v>
      </c>
      <c r="P22" s="17">
        <f t="shared" si="14"/>
        <v>0.97448979591836737</v>
      </c>
      <c r="Q22" s="17">
        <f t="shared" si="12"/>
        <v>0.95711060948081261</v>
      </c>
      <c r="R22" s="18">
        <f t="shared" si="13"/>
        <v>0.93928571428571428</v>
      </c>
    </row>
    <row r="23" spans="1:18" x14ac:dyDescent="0.25">
      <c r="A23" s="90" t="s">
        <v>14</v>
      </c>
      <c r="B23" s="91"/>
      <c r="C23" s="20">
        <v>72</v>
      </c>
      <c r="D23" s="20">
        <v>58</v>
      </c>
      <c r="E23" s="13">
        <f t="shared" si="8"/>
        <v>-0.19444444444444445</v>
      </c>
      <c r="F23" s="20">
        <v>71</v>
      </c>
      <c r="G23" s="20">
        <v>55</v>
      </c>
      <c r="H23" s="14">
        <f t="shared" si="9"/>
        <v>-0.22535211267605634</v>
      </c>
      <c r="I23" s="20">
        <v>66</v>
      </c>
      <c r="J23" s="20">
        <v>51</v>
      </c>
      <c r="K23" s="14">
        <f t="shared" si="10"/>
        <v>-0.22727272727272727</v>
      </c>
      <c r="L23" s="15"/>
      <c r="M23" s="20">
        <v>72</v>
      </c>
      <c r="N23" s="20">
        <v>71</v>
      </c>
      <c r="O23" s="20">
        <v>66</v>
      </c>
      <c r="P23" s="17">
        <f t="shared" si="14"/>
        <v>0.80555555555555558</v>
      </c>
      <c r="Q23" s="17">
        <f t="shared" si="12"/>
        <v>0.77464788732394363</v>
      </c>
      <c r="R23" s="18">
        <f t="shared" si="13"/>
        <v>0.77272727272727271</v>
      </c>
    </row>
    <row r="24" spans="1:18" x14ac:dyDescent="0.25">
      <c r="A24" s="92" t="s">
        <v>15</v>
      </c>
      <c r="B24" s="93"/>
      <c r="C24" s="19">
        <v>850</v>
      </c>
      <c r="D24" s="19">
        <v>804</v>
      </c>
      <c r="E24" s="13">
        <f t="shared" si="8"/>
        <v>-5.4117647058823527E-2</v>
      </c>
      <c r="F24" s="19">
        <v>325</v>
      </c>
      <c r="G24" s="19">
        <v>300</v>
      </c>
      <c r="H24" s="14">
        <f t="shared" si="9"/>
        <v>-7.6923076923076927E-2</v>
      </c>
      <c r="I24" s="19">
        <v>258</v>
      </c>
      <c r="J24" s="19">
        <v>248</v>
      </c>
      <c r="K24" s="14">
        <f t="shared" si="10"/>
        <v>-3.875968992248062E-2</v>
      </c>
      <c r="L24" s="15"/>
      <c r="M24" s="19">
        <v>851</v>
      </c>
      <c r="N24" s="19">
        <v>325</v>
      </c>
      <c r="O24" s="19">
        <v>259</v>
      </c>
      <c r="P24" s="17">
        <f t="shared" si="14"/>
        <v>0.94477085781433612</v>
      </c>
      <c r="Q24" s="17">
        <f t="shared" si="12"/>
        <v>0.92307692307692313</v>
      </c>
      <c r="R24" s="18">
        <f t="shared" si="13"/>
        <v>0.9575289575289575</v>
      </c>
    </row>
    <row r="25" spans="1:18" x14ac:dyDescent="0.25">
      <c r="A25" s="94" t="s">
        <v>18</v>
      </c>
      <c r="B25" s="95"/>
      <c r="C25" s="36">
        <f>C17+C24</f>
        <v>3182</v>
      </c>
      <c r="D25" s="37">
        <f>D17+D24</f>
        <v>3157</v>
      </c>
      <c r="E25" s="23">
        <f t="shared" si="8"/>
        <v>-7.8566939032055309E-3</v>
      </c>
      <c r="F25" s="36">
        <f>F17+F24</f>
        <v>2032</v>
      </c>
      <c r="G25" s="36">
        <f>G17+G24</f>
        <v>2013</v>
      </c>
      <c r="H25" s="24">
        <f t="shared" si="9"/>
        <v>-9.3503937007874023E-3</v>
      </c>
      <c r="I25" s="36">
        <f t="shared" ref="I25:J25" si="15">I17+I24</f>
        <v>1434</v>
      </c>
      <c r="J25" s="36">
        <f t="shared" si="15"/>
        <v>1367</v>
      </c>
      <c r="K25" s="23">
        <f t="shared" si="10"/>
        <v>-4.6722454672245464E-2</v>
      </c>
      <c r="L25" s="25"/>
      <c r="M25" s="38">
        <f>M17+M24</f>
        <v>3186</v>
      </c>
      <c r="N25" s="38">
        <f>N17+N24</f>
        <v>2000</v>
      </c>
      <c r="O25" s="38">
        <f>O17+O24</f>
        <v>1416</v>
      </c>
      <c r="P25" s="27">
        <f t="shared" si="14"/>
        <v>0.99089767733835532</v>
      </c>
      <c r="Q25" s="27">
        <f t="shared" si="12"/>
        <v>1.0065</v>
      </c>
      <c r="R25" s="28">
        <f t="shared" si="13"/>
        <v>0.96539548022598876</v>
      </c>
    </row>
    <row r="26" spans="1:18" ht="15" customHeight="1" x14ac:dyDescent="0.25">
      <c r="A26" s="100" t="s">
        <v>19</v>
      </c>
      <c r="B26" s="101"/>
      <c r="C26" s="39"/>
      <c r="D26" s="40"/>
      <c r="E26" s="41"/>
      <c r="F26" s="39"/>
      <c r="G26" s="39"/>
      <c r="H26" s="42"/>
      <c r="I26" s="39"/>
      <c r="J26" s="39"/>
      <c r="K26" s="41"/>
      <c r="L26" s="43"/>
      <c r="M26" s="44"/>
      <c r="N26" s="44"/>
      <c r="O26" s="44"/>
      <c r="P26" s="45"/>
      <c r="Q26" s="45"/>
      <c r="R26" s="46"/>
    </row>
    <row r="27" spans="1:18" x14ac:dyDescent="0.25">
      <c r="A27" s="102" t="s">
        <v>20</v>
      </c>
      <c r="B27" s="47" t="s">
        <v>21</v>
      </c>
      <c r="C27" s="19">
        <v>385</v>
      </c>
      <c r="D27" s="48">
        <v>434</v>
      </c>
      <c r="E27" s="13">
        <f t="shared" ref="E27:E65" si="16">(D27-C27)/C27</f>
        <v>0.12727272727272726</v>
      </c>
      <c r="F27" s="19">
        <v>266</v>
      </c>
      <c r="G27" s="19">
        <v>305</v>
      </c>
      <c r="H27" s="14">
        <f t="shared" ref="H27:H53" si="17">(G27-F27)/F27</f>
        <v>0.14661654135338345</v>
      </c>
      <c r="I27" s="19">
        <v>184</v>
      </c>
      <c r="J27" s="19">
        <v>192</v>
      </c>
      <c r="K27" s="13">
        <f t="shared" ref="K27:K28" si="18">(J27-I27)/I27</f>
        <v>4.3478260869565216E-2</v>
      </c>
      <c r="L27" s="49"/>
      <c r="M27" s="50">
        <v>386</v>
      </c>
      <c r="N27" s="50">
        <v>258</v>
      </c>
      <c r="O27" s="51">
        <v>179</v>
      </c>
      <c r="P27" s="17">
        <f t="shared" ref="P27:P65" si="19">D27/M27</f>
        <v>1.1243523316062176</v>
      </c>
      <c r="Q27" s="17">
        <f t="shared" ref="Q27:Q65" si="20">G27/N27</f>
        <v>1.182170542635659</v>
      </c>
      <c r="R27" s="18">
        <f t="shared" ref="R27:R65" si="21">J27/O27</f>
        <v>1.0726256983240223</v>
      </c>
    </row>
    <row r="28" spans="1:18" x14ac:dyDescent="0.25">
      <c r="A28" s="103"/>
      <c r="B28" s="52" t="s">
        <v>22</v>
      </c>
      <c r="C28" s="53">
        <v>593</v>
      </c>
      <c r="D28" s="54">
        <v>602</v>
      </c>
      <c r="E28" s="55">
        <f t="shared" si="16"/>
        <v>1.5177065767284991E-2</v>
      </c>
      <c r="F28" s="53">
        <v>426</v>
      </c>
      <c r="G28" s="53">
        <v>428</v>
      </c>
      <c r="H28" s="56">
        <f t="shared" si="17"/>
        <v>4.6948356807511738E-3</v>
      </c>
      <c r="I28" s="53">
        <v>274</v>
      </c>
      <c r="J28" s="53">
        <v>254</v>
      </c>
      <c r="K28" s="13">
        <f t="shared" si="18"/>
        <v>-7.2992700729927001E-2</v>
      </c>
      <c r="L28" s="57"/>
      <c r="M28" s="58">
        <v>594</v>
      </c>
      <c r="N28" s="58">
        <v>416</v>
      </c>
      <c r="O28" s="58">
        <v>267</v>
      </c>
      <c r="P28" s="17">
        <f t="shared" si="19"/>
        <v>1.0134680134680134</v>
      </c>
      <c r="Q28" s="17">
        <f t="shared" si="20"/>
        <v>1.0288461538461537</v>
      </c>
      <c r="R28" s="18">
        <f t="shared" si="21"/>
        <v>0.95131086142322097</v>
      </c>
    </row>
    <row r="29" spans="1:18" s="68" customFormat="1" ht="15.75" thickBot="1" x14ac:dyDescent="0.3">
      <c r="A29" s="104"/>
      <c r="B29" s="59" t="s">
        <v>23</v>
      </c>
      <c r="C29" s="60">
        <v>165</v>
      </c>
      <c r="D29" s="61">
        <v>122</v>
      </c>
      <c r="E29" s="62">
        <f t="shared" si="16"/>
        <v>-0.26060606060606062</v>
      </c>
      <c r="F29" s="60">
        <v>45</v>
      </c>
      <c r="G29" s="60">
        <v>44</v>
      </c>
      <c r="H29" s="63">
        <f t="shared" si="17"/>
        <v>-2.2222222222222223E-2</v>
      </c>
      <c r="I29" s="60">
        <v>34</v>
      </c>
      <c r="J29" s="60">
        <v>32</v>
      </c>
      <c r="K29" s="62">
        <f>(J29-I29)/I29</f>
        <v>-5.8823529411764705E-2</v>
      </c>
      <c r="L29" s="64"/>
      <c r="M29" s="65">
        <v>165</v>
      </c>
      <c r="N29" s="65">
        <v>45</v>
      </c>
      <c r="O29" s="65">
        <v>34</v>
      </c>
      <c r="P29" s="66">
        <f t="shared" si="19"/>
        <v>0.73939393939393938</v>
      </c>
      <c r="Q29" s="66">
        <f t="shared" si="20"/>
        <v>0.97777777777777775</v>
      </c>
      <c r="R29" s="67">
        <f t="shared" si="21"/>
        <v>0.94117647058823528</v>
      </c>
    </row>
    <row r="30" spans="1:18" ht="15.75" thickBot="1" x14ac:dyDescent="0.3">
      <c r="A30" s="98" t="s">
        <v>24</v>
      </c>
      <c r="B30" s="69" t="s">
        <v>21</v>
      </c>
      <c r="C30" s="70">
        <v>289</v>
      </c>
      <c r="D30" s="71">
        <v>298</v>
      </c>
      <c r="E30" s="72">
        <f t="shared" si="16"/>
        <v>3.1141868512110725E-2</v>
      </c>
      <c r="F30" s="70">
        <v>192</v>
      </c>
      <c r="G30" s="70">
        <v>194</v>
      </c>
      <c r="H30" s="73">
        <f t="shared" si="17"/>
        <v>1.0416666666666666E-2</v>
      </c>
      <c r="I30" s="53">
        <v>128</v>
      </c>
      <c r="J30" s="53">
        <v>106</v>
      </c>
      <c r="K30" s="72">
        <f t="shared" ref="K30:K53" si="22">(J30-I30)/I30</f>
        <v>-0.171875</v>
      </c>
      <c r="L30" s="74"/>
      <c r="M30" s="75">
        <v>287</v>
      </c>
      <c r="N30" s="75">
        <v>186</v>
      </c>
      <c r="O30" s="75">
        <v>122</v>
      </c>
      <c r="P30" s="76">
        <f t="shared" si="19"/>
        <v>1.0383275261324041</v>
      </c>
      <c r="Q30" s="76">
        <f t="shared" si="20"/>
        <v>1.043010752688172</v>
      </c>
      <c r="R30" s="77">
        <f t="shared" si="21"/>
        <v>0.86885245901639341</v>
      </c>
    </row>
    <row r="31" spans="1:18" ht="15.75" thickBot="1" x14ac:dyDescent="0.3">
      <c r="A31" s="98"/>
      <c r="B31" s="52" t="s">
        <v>22</v>
      </c>
      <c r="C31" s="48">
        <v>482</v>
      </c>
      <c r="D31" s="48">
        <v>479</v>
      </c>
      <c r="E31" s="13">
        <f t="shared" si="16"/>
        <v>-6.2240663900414933E-3</v>
      </c>
      <c r="F31" s="19">
        <v>354</v>
      </c>
      <c r="G31" s="19">
        <v>333</v>
      </c>
      <c r="H31" s="14">
        <f t="shared" si="17"/>
        <v>-5.9322033898305086E-2</v>
      </c>
      <c r="I31" s="19">
        <v>248</v>
      </c>
      <c r="J31" s="19">
        <v>211</v>
      </c>
      <c r="K31" s="13">
        <f t="shared" si="22"/>
        <v>-0.14919354838709678</v>
      </c>
      <c r="L31" s="57"/>
      <c r="M31" s="50">
        <v>480</v>
      </c>
      <c r="N31" s="50">
        <v>343</v>
      </c>
      <c r="O31" s="50">
        <v>239</v>
      </c>
      <c r="P31" s="17">
        <f t="shared" si="19"/>
        <v>0.99791666666666667</v>
      </c>
      <c r="Q31" s="17">
        <f t="shared" si="20"/>
        <v>0.9708454810495627</v>
      </c>
      <c r="R31" s="18">
        <f t="shared" si="21"/>
        <v>0.88284518828451886</v>
      </c>
    </row>
    <row r="32" spans="1:18" ht="15.75" thickBot="1" x14ac:dyDescent="0.3">
      <c r="A32" s="99"/>
      <c r="B32" s="59" t="s">
        <v>23</v>
      </c>
      <c r="C32" s="60">
        <v>175</v>
      </c>
      <c r="D32" s="61">
        <v>161</v>
      </c>
      <c r="E32" s="62">
        <f t="shared" si="16"/>
        <v>-0.08</v>
      </c>
      <c r="F32" s="60">
        <v>77</v>
      </c>
      <c r="G32" s="60">
        <v>70</v>
      </c>
      <c r="H32" s="63">
        <f t="shared" si="17"/>
        <v>-9.0909090909090912E-2</v>
      </c>
      <c r="I32" s="60">
        <v>55</v>
      </c>
      <c r="J32" s="60">
        <v>50</v>
      </c>
      <c r="K32" s="62">
        <f t="shared" si="22"/>
        <v>-9.0909090909090912E-2</v>
      </c>
      <c r="L32" s="64"/>
      <c r="M32" s="65">
        <v>175</v>
      </c>
      <c r="N32" s="65">
        <v>76</v>
      </c>
      <c r="O32" s="65">
        <v>54</v>
      </c>
      <c r="P32" s="66">
        <f t="shared" si="19"/>
        <v>0.92</v>
      </c>
      <c r="Q32" s="66">
        <f t="shared" si="20"/>
        <v>0.92105263157894735</v>
      </c>
      <c r="R32" s="67">
        <f t="shared" si="21"/>
        <v>0.92592592592592593</v>
      </c>
    </row>
    <row r="33" spans="1:18" ht="15.75" thickBot="1" x14ac:dyDescent="0.3">
      <c r="A33" s="98" t="s">
        <v>25</v>
      </c>
      <c r="B33" s="69" t="s">
        <v>21</v>
      </c>
      <c r="C33" s="70">
        <v>357</v>
      </c>
      <c r="D33" s="71">
        <v>340</v>
      </c>
      <c r="E33" s="72">
        <f t="shared" si="16"/>
        <v>-4.7619047619047616E-2</v>
      </c>
      <c r="F33" s="70">
        <v>228</v>
      </c>
      <c r="G33" s="70">
        <v>238</v>
      </c>
      <c r="H33" s="73">
        <f t="shared" si="17"/>
        <v>4.3859649122807015E-2</v>
      </c>
      <c r="I33" s="53">
        <v>152</v>
      </c>
      <c r="J33" s="53">
        <v>142</v>
      </c>
      <c r="K33" s="72">
        <f t="shared" si="22"/>
        <v>-6.5789473684210523E-2</v>
      </c>
      <c r="L33" s="74"/>
      <c r="M33" s="75">
        <v>357</v>
      </c>
      <c r="N33" s="75">
        <v>226</v>
      </c>
      <c r="O33" s="75">
        <v>150</v>
      </c>
      <c r="P33" s="76">
        <f t="shared" si="19"/>
        <v>0.95238095238095233</v>
      </c>
      <c r="Q33" s="76">
        <f t="shared" si="20"/>
        <v>1.0530973451327434</v>
      </c>
      <c r="R33" s="77">
        <f t="shared" si="21"/>
        <v>0.94666666666666666</v>
      </c>
    </row>
    <row r="34" spans="1:18" ht="15.75" thickBot="1" x14ac:dyDescent="0.3">
      <c r="A34" s="98"/>
      <c r="B34" s="52" t="s">
        <v>22</v>
      </c>
      <c r="C34" s="48">
        <v>527</v>
      </c>
      <c r="D34" s="48">
        <v>517</v>
      </c>
      <c r="E34" s="13">
        <f t="shared" si="16"/>
        <v>-1.8975332068311195E-2</v>
      </c>
      <c r="F34" s="19">
        <v>364</v>
      </c>
      <c r="G34" s="19">
        <v>375</v>
      </c>
      <c r="H34" s="14">
        <f t="shared" si="17"/>
        <v>3.021978021978022E-2</v>
      </c>
      <c r="I34" s="19">
        <v>248</v>
      </c>
      <c r="J34" s="19">
        <v>230</v>
      </c>
      <c r="K34" s="13">
        <f t="shared" si="22"/>
        <v>-7.2580645161290328E-2</v>
      </c>
      <c r="L34" s="57"/>
      <c r="M34" s="50">
        <v>524</v>
      </c>
      <c r="N34" s="50">
        <v>359</v>
      </c>
      <c r="O34" s="50">
        <v>242</v>
      </c>
      <c r="P34" s="17">
        <f t="shared" si="19"/>
        <v>0.98664122137404575</v>
      </c>
      <c r="Q34" s="17">
        <f t="shared" si="20"/>
        <v>1.0445682451253482</v>
      </c>
      <c r="R34" s="18">
        <f t="shared" si="21"/>
        <v>0.95041322314049592</v>
      </c>
    </row>
    <row r="35" spans="1:18" ht="15.75" thickBot="1" x14ac:dyDescent="0.3">
      <c r="A35" s="99"/>
      <c r="B35" s="59" t="s">
        <v>23</v>
      </c>
      <c r="C35" s="60">
        <v>222</v>
      </c>
      <c r="D35" s="61">
        <v>256</v>
      </c>
      <c r="E35" s="62">
        <f t="shared" si="16"/>
        <v>0.15315315315315314</v>
      </c>
      <c r="F35" s="60">
        <v>57</v>
      </c>
      <c r="G35" s="60">
        <v>59</v>
      </c>
      <c r="H35" s="63">
        <f t="shared" si="17"/>
        <v>3.5087719298245612E-2</v>
      </c>
      <c r="I35" s="60">
        <v>49</v>
      </c>
      <c r="J35" s="60">
        <v>52</v>
      </c>
      <c r="K35" s="62">
        <f t="shared" si="22"/>
        <v>6.1224489795918366E-2</v>
      </c>
      <c r="L35" s="64"/>
      <c r="M35" s="65">
        <v>222</v>
      </c>
      <c r="N35" s="65">
        <v>57</v>
      </c>
      <c r="O35" s="65">
        <v>49</v>
      </c>
      <c r="P35" s="66">
        <f t="shared" si="19"/>
        <v>1.1531531531531531</v>
      </c>
      <c r="Q35" s="66">
        <f t="shared" si="20"/>
        <v>1.0350877192982457</v>
      </c>
      <c r="R35" s="67">
        <f t="shared" si="21"/>
        <v>1.0612244897959184</v>
      </c>
    </row>
    <row r="36" spans="1:18" ht="15.75" thickBot="1" x14ac:dyDescent="0.3">
      <c r="A36" s="98" t="s">
        <v>26</v>
      </c>
      <c r="B36" s="69" t="s">
        <v>21</v>
      </c>
      <c r="C36" s="71">
        <v>207</v>
      </c>
      <c r="D36" s="71">
        <v>216</v>
      </c>
      <c r="E36" s="72">
        <f t="shared" si="16"/>
        <v>4.3478260869565216E-2</v>
      </c>
      <c r="F36" s="70">
        <v>133</v>
      </c>
      <c r="G36" s="70">
        <v>152</v>
      </c>
      <c r="H36" s="73">
        <f t="shared" si="17"/>
        <v>0.14285714285714285</v>
      </c>
      <c r="I36" s="53">
        <v>93</v>
      </c>
      <c r="J36" s="53">
        <v>104</v>
      </c>
      <c r="K36" s="72">
        <f t="shared" si="22"/>
        <v>0.11827956989247312</v>
      </c>
      <c r="L36" s="74"/>
      <c r="M36" s="75">
        <v>206</v>
      </c>
      <c r="N36" s="75">
        <v>129</v>
      </c>
      <c r="O36" s="75">
        <v>91</v>
      </c>
      <c r="P36" s="76">
        <f t="shared" si="19"/>
        <v>1.0485436893203883</v>
      </c>
      <c r="Q36" s="76">
        <f t="shared" si="20"/>
        <v>1.1782945736434109</v>
      </c>
      <c r="R36" s="77">
        <f t="shared" si="21"/>
        <v>1.1428571428571428</v>
      </c>
    </row>
    <row r="37" spans="1:18" ht="15.75" thickBot="1" x14ac:dyDescent="0.3">
      <c r="A37" s="98"/>
      <c r="B37" s="52" t="s">
        <v>22</v>
      </c>
      <c r="C37" s="48">
        <v>310</v>
      </c>
      <c r="D37" s="48">
        <v>334</v>
      </c>
      <c r="E37" s="13">
        <f t="shared" si="16"/>
        <v>7.7419354838709681E-2</v>
      </c>
      <c r="F37" s="19">
        <v>226</v>
      </c>
      <c r="G37" s="19">
        <v>260</v>
      </c>
      <c r="H37" s="14">
        <f t="shared" si="17"/>
        <v>0.15044247787610621</v>
      </c>
      <c r="I37" s="19">
        <v>170</v>
      </c>
      <c r="J37" s="19">
        <v>196</v>
      </c>
      <c r="K37" s="13">
        <f t="shared" si="22"/>
        <v>0.15294117647058825</v>
      </c>
      <c r="L37" s="57"/>
      <c r="M37" s="50">
        <v>308</v>
      </c>
      <c r="N37" s="50">
        <v>220</v>
      </c>
      <c r="O37" s="50">
        <v>167</v>
      </c>
      <c r="P37" s="17">
        <f t="shared" si="19"/>
        <v>1.0844155844155845</v>
      </c>
      <c r="Q37" s="17">
        <f t="shared" si="20"/>
        <v>1.1818181818181819</v>
      </c>
      <c r="R37" s="18">
        <f t="shared" si="21"/>
        <v>1.1736526946107784</v>
      </c>
    </row>
    <row r="38" spans="1:18" ht="15.75" thickBot="1" x14ac:dyDescent="0.3">
      <c r="A38" s="99"/>
      <c r="B38" s="59" t="s">
        <v>23</v>
      </c>
      <c r="C38" s="60">
        <v>28</v>
      </c>
      <c r="D38" s="61">
        <v>43</v>
      </c>
      <c r="E38" s="62">
        <f t="shared" si="16"/>
        <v>0.5357142857142857</v>
      </c>
      <c r="F38" s="60">
        <v>8</v>
      </c>
      <c r="G38" s="60">
        <v>14</v>
      </c>
      <c r="H38" s="63">
        <f t="shared" si="17"/>
        <v>0.75</v>
      </c>
      <c r="I38" s="60">
        <v>7</v>
      </c>
      <c r="J38" s="60">
        <v>14</v>
      </c>
      <c r="K38" s="62">
        <f t="shared" si="22"/>
        <v>1</v>
      </c>
      <c r="L38" s="64"/>
      <c r="M38" s="65">
        <v>28</v>
      </c>
      <c r="N38" s="65">
        <v>8</v>
      </c>
      <c r="O38" s="65">
        <v>7</v>
      </c>
      <c r="P38" s="66">
        <f t="shared" si="19"/>
        <v>1.5357142857142858</v>
      </c>
      <c r="Q38" s="66">
        <f t="shared" si="20"/>
        <v>1.75</v>
      </c>
      <c r="R38" s="67">
        <f t="shared" si="21"/>
        <v>2</v>
      </c>
    </row>
    <row r="39" spans="1:18" ht="15.75" thickBot="1" x14ac:dyDescent="0.3">
      <c r="A39" s="98" t="s">
        <v>27</v>
      </c>
      <c r="B39" s="69" t="s">
        <v>21</v>
      </c>
      <c r="C39" s="71">
        <v>70</v>
      </c>
      <c r="D39" s="71">
        <v>83</v>
      </c>
      <c r="E39" s="72">
        <f t="shared" si="16"/>
        <v>0.18571428571428572</v>
      </c>
      <c r="F39" s="70">
        <v>53</v>
      </c>
      <c r="G39" s="70">
        <v>60</v>
      </c>
      <c r="H39" s="73">
        <f t="shared" si="17"/>
        <v>0.13207547169811321</v>
      </c>
      <c r="I39" s="53">
        <v>38</v>
      </c>
      <c r="J39" s="53">
        <v>44</v>
      </c>
      <c r="K39" s="13">
        <f t="shared" si="22"/>
        <v>0.15789473684210525</v>
      </c>
      <c r="L39" s="74"/>
      <c r="M39" s="75">
        <v>70</v>
      </c>
      <c r="N39" s="75">
        <v>50</v>
      </c>
      <c r="O39" s="75">
        <v>38</v>
      </c>
      <c r="P39" s="76">
        <f t="shared" si="19"/>
        <v>1.1857142857142857</v>
      </c>
      <c r="Q39" s="76">
        <f t="shared" si="20"/>
        <v>1.2</v>
      </c>
      <c r="R39" s="77">
        <f t="shared" si="21"/>
        <v>1.1578947368421053</v>
      </c>
    </row>
    <row r="40" spans="1:18" ht="15.75" thickBot="1" x14ac:dyDescent="0.3">
      <c r="A40" s="98"/>
      <c r="B40" s="52" t="s">
        <v>22</v>
      </c>
      <c r="C40" s="19">
        <v>123</v>
      </c>
      <c r="D40" s="48">
        <v>120</v>
      </c>
      <c r="E40" s="13">
        <f t="shared" si="16"/>
        <v>-2.4390243902439025E-2</v>
      </c>
      <c r="F40" s="19">
        <v>95</v>
      </c>
      <c r="G40" s="19">
        <v>87</v>
      </c>
      <c r="H40" s="14">
        <f t="shared" si="17"/>
        <v>-8.4210526315789472E-2</v>
      </c>
      <c r="I40" s="19">
        <v>68</v>
      </c>
      <c r="J40" s="19">
        <v>63</v>
      </c>
      <c r="K40" s="13">
        <f t="shared" si="22"/>
        <v>-7.3529411764705885E-2</v>
      </c>
      <c r="L40" s="57"/>
      <c r="M40" s="50">
        <v>126</v>
      </c>
      <c r="N40" s="50">
        <v>94</v>
      </c>
      <c r="O40" s="50">
        <v>71</v>
      </c>
      <c r="P40" s="17">
        <f t="shared" si="19"/>
        <v>0.95238095238095233</v>
      </c>
      <c r="Q40" s="17">
        <f t="shared" si="20"/>
        <v>0.92553191489361697</v>
      </c>
      <c r="R40" s="18">
        <f t="shared" si="21"/>
        <v>0.88732394366197187</v>
      </c>
    </row>
    <row r="41" spans="1:18" ht="15.75" thickBot="1" x14ac:dyDescent="0.3">
      <c r="A41" s="99"/>
      <c r="B41" s="59" t="s">
        <v>23</v>
      </c>
      <c r="C41" s="60">
        <v>92</v>
      </c>
      <c r="D41" s="61">
        <v>66</v>
      </c>
      <c r="E41" s="62">
        <f t="shared" si="16"/>
        <v>-0.28260869565217389</v>
      </c>
      <c r="F41" s="60">
        <v>58</v>
      </c>
      <c r="G41" s="60">
        <v>43</v>
      </c>
      <c r="H41" s="63">
        <f t="shared" si="17"/>
        <v>-0.25862068965517243</v>
      </c>
      <c r="I41" s="60">
        <v>47</v>
      </c>
      <c r="J41" s="60">
        <v>39</v>
      </c>
      <c r="K41" s="62">
        <f t="shared" si="22"/>
        <v>-0.1702127659574468</v>
      </c>
      <c r="L41" s="64"/>
      <c r="M41" s="65">
        <v>93</v>
      </c>
      <c r="N41" s="65">
        <v>59</v>
      </c>
      <c r="O41" s="65">
        <v>48</v>
      </c>
      <c r="P41" s="66">
        <f t="shared" si="19"/>
        <v>0.70967741935483875</v>
      </c>
      <c r="Q41" s="66">
        <f t="shared" si="20"/>
        <v>0.72881355932203384</v>
      </c>
      <c r="R41" s="67">
        <f t="shared" si="21"/>
        <v>0.8125</v>
      </c>
    </row>
    <row r="42" spans="1:18" ht="15.75" thickBot="1" x14ac:dyDescent="0.3">
      <c r="A42" s="98" t="s">
        <v>28</v>
      </c>
      <c r="B42" s="69" t="s">
        <v>21</v>
      </c>
      <c r="C42" s="71">
        <v>19</v>
      </c>
      <c r="D42" s="71">
        <v>17</v>
      </c>
      <c r="E42" s="72">
        <f t="shared" si="16"/>
        <v>-0.10526315789473684</v>
      </c>
      <c r="F42" s="70">
        <v>16</v>
      </c>
      <c r="G42" s="70">
        <v>15</v>
      </c>
      <c r="H42" s="72">
        <f t="shared" si="17"/>
        <v>-6.25E-2</v>
      </c>
      <c r="I42" s="53">
        <v>11</v>
      </c>
      <c r="J42" s="53">
        <v>10</v>
      </c>
      <c r="K42" s="72">
        <f t="shared" si="22"/>
        <v>-9.0909090909090912E-2</v>
      </c>
      <c r="L42" s="74"/>
      <c r="M42" s="75">
        <v>19</v>
      </c>
      <c r="N42" s="75">
        <v>16</v>
      </c>
      <c r="O42" s="75">
        <v>11</v>
      </c>
      <c r="P42" s="76">
        <f t="shared" si="19"/>
        <v>0.89473684210526316</v>
      </c>
      <c r="Q42" s="76">
        <f t="shared" si="20"/>
        <v>0.9375</v>
      </c>
      <c r="R42" s="77">
        <f t="shared" si="21"/>
        <v>0.90909090909090906</v>
      </c>
    </row>
    <row r="43" spans="1:18" ht="15.75" thickBot="1" x14ac:dyDescent="0.3">
      <c r="A43" s="98"/>
      <c r="B43" s="52" t="s">
        <v>22</v>
      </c>
      <c r="C43" s="48">
        <v>29</v>
      </c>
      <c r="D43" s="48">
        <v>30</v>
      </c>
      <c r="E43" s="13">
        <f t="shared" si="16"/>
        <v>3.4482758620689655E-2</v>
      </c>
      <c r="F43" s="19">
        <v>26</v>
      </c>
      <c r="G43" s="19">
        <v>25</v>
      </c>
      <c r="H43" s="14">
        <f t="shared" si="17"/>
        <v>-3.8461538461538464E-2</v>
      </c>
      <c r="I43" s="19">
        <v>17</v>
      </c>
      <c r="J43" s="19">
        <v>17</v>
      </c>
      <c r="K43" s="13">
        <f t="shared" si="22"/>
        <v>0</v>
      </c>
      <c r="L43" s="57"/>
      <c r="M43" s="50">
        <v>29</v>
      </c>
      <c r="N43" s="50">
        <v>26</v>
      </c>
      <c r="O43" s="50">
        <v>17</v>
      </c>
      <c r="P43" s="17">
        <f t="shared" si="19"/>
        <v>1.0344827586206897</v>
      </c>
      <c r="Q43" s="17">
        <f t="shared" si="20"/>
        <v>0.96153846153846156</v>
      </c>
      <c r="R43" s="18">
        <f t="shared" si="21"/>
        <v>1</v>
      </c>
    </row>
    <row r="44" spans="1:18" ht="15.75" thickBot="1" x14ac:dyDescent="0.3">
      <c r="A44" s="99"/>
      <c r="B44" s="59" t="s">
        <v>23</v>
      </c>
      <c r="C44" s="60">
        <v>70</v>
      </c>
      <c r="D44" s="61">
        <v>62</v>
      </c>
      <c r="E44" s="62">
        <f t="shared" si="16"/>
        <v>-0.11428571428571428</v>
      </c>
      <c r="F44" s="60">
        <v>21</v>
      </c>
      <c r="G44" s="60">
        <v>18</v>
      </c>
      <c r="H44" s="63">
        <f t="shared" si="17"/>
        <v>-0.14285714285714285</v>
      </c>
      <c r="I44" s="60">
        <v>20</v>
      </c>
      <c r="J44" s="60">
        <v>18</v>
      </c>
      <c r="K44" s="62">
        <f t="shared" si="22"/>
        <v>-0.1</v>
      </c>
      <c r="L44" s="64"/>
      <c r="M44" s="65">
        <v>70</v>
      </c>
      <c r="N44" s="65">
        <v>21</v>
      </c>
      <c r="O44" s="65">
        <v>20</v>
      </c>
      <c r="P44" s="66">
        <f t="shared" si="19"/>
        <v>0.88571428571428568</v>
      </c>
      <c r="Q44" s="66">
        <f t="shared" si="20"/>
        <v>0.8571428571428571</v>
      </c>
      <c r="R44" s="67">
        <f t="shared" si="21"/>
        <v>0.9</v>
      </c>
    </row>
    <row r="45" spans="1:18" ht="15.75" thickBot="1" x14ac:dyDescent="0.3">
      <c r="A45" s="98" t="s">
        <v>29</v>
      </c>
      <c r="B45" s="69" t="s">
        <v>21</v>
      </c>
      <c r="C45" s="71">
        <v>122</v>
      </c>
      <c r="D45" s="71">
        <v>120</v>
      </c>
      <c r="E45" s="72">
        <f t="shared" si="16"/>
        <v>-1.6393442622950821E-2</v>
      </c>
      <c r="F45" s="70">
        <v>93</v>
      </c>
      <c r="G45" s="70">
        <v>79</v>
      </c>
      <c r="H45" s="73">
        <f t="shared" si="17"/>
        <v>-0.15053763440860216</v>
      </c>
      <c r="I45" s="53">
        <v>65</v>
      </c>
      <c r="J45" s="53">
        <v>58</v>
      </c>
      <c r="K45" s="72">
        <f t="shared" si="22"/>
        <v>-0.1076923076923077</v>
      </c>
      <c r="L45" s="74"/>
      <c r="M45" s="75">
        <v>122</v>
      </c>
      <c r="N45" s="75">
        <v>89</v>
      </c>
      <c r="O45" s="75">
        <v>63</v>
      </c>
      <c r="P45" s="76">
        <f t="shared" si="19"/>
        <v>0.98360655737704916</v>
      </c>
      <c r="Q45" s="76">
        <f t="shared" si="20"/>
        <v>0.88764044943820219</v>
      </c>
      <c r="R45" s="77">
        <f t="shared" si="21"/>
        <v>0.92063492063492058</v>
      </c>
    </row>
    <row r="46" spans="1:18" ht="15.75" thickBot="1" x14ac:dyDescent="0.3">
      <c r="A46" s="98"/>
      <c r="B46" s="52" t="s">
        <v>22</v>
      </c>
      <c r="C46" s="48">
        <v>242</v>
      </c>
      <c r="D46" s="48">
        <v>254</v>
      </c>
      <c r="E46" s="13">
        <f t="shared" si="16"/>
        <v>4.9586776859504134E-2</v>
      </c>
      <c r="F46" s="19">
        <v>198</v>
      </c>
      <c r="G46" s="19">
        <v>191</v>
      </c>
      <c r="H46" s="14">
        <f t="shared" si="17"/>
        <v>-3.5353535353535352E-2</v>
      </c>
      <c r="I46" s="19">
        <v>139</v>
      </c>
      <c r="J46" s="19">
        <v>138</v>
      </c>
      <c r="K46" s="13">
        <f t="shared" si="22"/>
        <v>-7.1942446043165471E-3</v>
      </c>
      <c r="L46" s="57"/>
      <c r="M46" s="50">
        <v>249</v>
      </c>
      <c r="N46" s="50">
        <v>200</v>
      </c>
      <c r="O46" s="50">
        <v>143</v>
      </c>
      <c r="P46" s="17">
        <f t="shared" si="19"/>
        <v>1.0200803212851406</v>
      </c>
      <c r="Q46" s="17">
        <f t="shared" si="20"/>
        <v>0.95499999999999996</v>
      </c>
      <c r="R46" s="18">
        <f t="shared" si="21"/>
        <v>0.965034965034965</v>
      </c>
    </row>
    <row r="47" spans="1:18" ht="15.75" thickBot="1" x14ac:dyDescent="0.3">
      <c r="A47" s="99"/>
      <c r="B47" s="59" t="s">
        <v>23</v>
      </c>
      <c r="C47" s="60">
        <v>62</v>
      </c>
      <c r="D47" s="61">
        <v>73</v>
      </c>
      <c r="E47" s="62">
        <f t="shared" si="16"/>
        <v>0.17741935483870969</v>
      </c>
      <c r="F47" s="60">
        <v>42</v>
      </c>
      <c r="G47" s="60">
        <v>44</v>
      </c>
      <c r="H47" s="63">
        <f t="shared" si="17"/>
        <v>4.7619047619047616E-2</v>
      </c>
      <c r="I47" s="60">
        <v>34</v>
      </c>
      <c r="J47" s="60">
        <v>36</v>
      </c>
      <c r="K47" s="62">
        <f t="shared" si="22"/>
        <v>5.8823529411764705E-2</v>
      </c>
      <c r="L47" s="64"/>
      <c r="M47" s="65">
        <v>62</v>
      </c>
      <c r="N47" s="65">
        <v>42</v>
      </c>
      <c r="O47" s="65">
        <v>35</v>
      </c>
      <c r="P47" s="66">
        <f t="shared" si="19"/>
        <v>1.1774193548387097</v>
      </c>
      <c r="Q47" s="66">
        <f t="shared" si="20"/>
        <v>1.0476190476190477</v>
      </c>
      <c r="R47" s="67">
        <f t="shared" si="21"/>
        <v>1.0285714285714285</v>
      </c>
    </row>
    <row r="48" spans="1:18" ht="15.75" thickBot="1" x14ac:dyDescent="0.3">
      <c r="A48" s="98" t="s">
        <v>39</v>
      </c>
      <c r="B48" s="69" t="s">
        <v>21</v>
      </c>
      <c r="C48" s="71">
        <v>10</v>
      </c>
      <c r="D48" s="71">
        <v>11</v>
      </c>
      <c r="E48" s="72">
        <f t="shared" si="16"/>
        <v>0.1</v>
      </c>
      <c r="F48" s="70">
        <v>6</v>
      </c>
      <c r="G48" s="70">
        <v>10</v>
      </c>
      <c r="H48" s="73">
        <f t="shared" si="17"/>
        <v>0.66666666666666663</v>
      </c>
      <c r="I48" s="53">
        <v>4</v>
      </c>
      <c r="J48" s="53">
        <v>7</v>
      </c>
      <c r="K48" s="72">
        <f t="shared" si="22"/>
        <v>0.75</v>
      </c>
      <c r="L48" s="74"/>
      <c r="M48" s="75">
        <v>10</v>
      </c>
      <c r="N48" s="75">
        <v>6</v>
      </c>
      <c r="O48" s="75">
        <v>4</v>
      </c>
      <c r="P48" s="76">
        <f t="shared" si="19"/>
        <v>1.1000000000000001</v>
      </c>
      <c r="Q48" s="76">
        <f t="shared" si="20"/>
        <v>1.6666666666666667</v>
      </c>
      <c r="R48" s="77">
        <f>J48/O48</f>
        <v>1.75</v>
      </c>
    </row>
    <row r="49" spans="1:18" ht="15.75" thickBot="1" x14ac:dyDescent="0.3">
      <c r="A49" s="98"/>
      <c r="B49" s="52" t="s">
        <v>22</v>
      </c>
      <c r="C49" s="19">
        <v>26</v>
      </c>
      <c r="D49" s="48">
        <v>17</v>
      </c>
      <c r="E49" s="13">
        <f t="shared" si="16"/>
        <v>-0.34615384615384615</v>
      </c>
      <c r="F49" s="19">
        <v>18</v>
      </c>
      <c r="G49" s="19">
        <v>14</v>
      </c>
      <c r="H49" s="14">
        <f t="shared" si="17"/>
        <v>-0.22222222222222221</v>
      </c>
      <c r="I49" s="19">
        <v>12</v>
      </c>
      <c r="J49" s="19">
        <v>10</v>
      </c>
      <c r="K49" s="13">
        <f t="shared" si="22"/>
        <v>-0.16666666666666666</v>
      </c>
      <c r="L49" s="57"/>
      <c r="M49" s="50">
        <v>25</v>
      </c>
      <c r="N49" s="50">
        <v>17</v>
      </c>
      <c r="O49" s="50">
        <v>11</v>
      </c>
      <c r="P49" s="17">
        <f t="shared" si="19"/>
        <v>0.68</v>
      </c>
      <c r="Q49" s="17">
        <f t="shared" si="20"/>
        <v>0.82352941176470584</v>
      </c>
      <c r="R49" s="18">
        <f>J49/O49</f>
        <v>0.90909090909090906</v>
      </c>
    </row>
    <row r="50" spans="1:18" ht="15.75" thickBot="1" x14ac:dyDescent="0.3">
      <c r="A50" s="99"/>
      <c r="B50" s="59" t="s">
        <v>23</v>
      </c>
      <c r="C50" s="60">
        <v>36</v>
      </c>
      <c r="D50" s="61">
        <v>21</v>
      </c>
      <c r="E50" s="62">
        <f t="shared" si="16"/>
        <v>-0.41666666666666669</v>
      </c>
      <c r="F50" s="60">
        <v>17</v>
      </c>
      <c r="G50" s="60">
        <v>8</v>
      </c>
      <c r="H50" s="63">
        <f>(G50-F50)/F50</f>
        <v>-0.52941176470588236</v>
      </c>
      <c r="I50" s="60">
        <v>12</v>
      </c>
      <c r="J50" s="60">
        <v>7</v>
      </c>
      <c r="K50" s="62">
        <f t="shared" si="22"/>
        <v>-0.41666666666666669</v>
      </c>
      <c r="L50" s="64"/>
      <c r="M50" s="65">
        <v>36</v>
      </c>
      <c r="N50" s="65">
        <v>17</v>
      </c>
      <c r="O50" s="65">
        <v>12</v>
      </c>
      <c r="P50" s="66">
        <f t="shared" si="19"/>
        <v>0.58333333333333337</v>
      </c>
      <c r="Q50" s="66">
        <f t="shared" si="20"/>
        <v>0.47058823529411764</v>
      </c>
      <c r="R50" s="67">
        <f t="shared" si="21"/>
        <v>0.58333333333333337</v>
      </c>
    </row>
    <row r="51" spans="1:18" ht="15.75" thickBot="1" x14ac:dyDescent="0.3">
      <c r="A51" s="99" t="s">
        <v>30</v>
      </c>
      <c r="B51" s="69" t="s">
        <v>21</v>
      </c>
      <c r="C51" s="70">
        <v>530</v>
      </c>
      <c r="D51" s="71">
        <v>482</v>
      </c>
      <c r="E51" s="72">
        <f>(D51-C51)/C51</f>
        <v>-9.056603773584905E-2</v>
      </c>
      <c r="F51" s="70">
        <v>480</v>
      </c>
      <c r="G51" s="70">
        <v>438</v>
      </c>
      <c r="H51" s="73">
        <f t="shared" si="17"/>
        <v>-8.7499999999999994E-2</v>
      </c>
      <c r="I51" s="53">
        <v>271</v>
      </c>
      <c r="J51" s="53">
        <v>243</v>
      </c>
      <c r="K51" s="72">
        <f t="shared" si="22"/>
        <v>-0.10332103321033211</v>
      </c>
      <c r="L51" s="74"/>
      <c r="M51" s="75">
        <v>531</v>
      </c>
      <c r="N51" s="75">
        <v>471</v>
      </c>
      <c r="O51" s="75">
        <v>265</v>
      </c>
      <c r="P51" s="76">
        <f>D51/M51</f>
        <v>0.90772128060263657</v>
      </c>
      <c r="Q51" s="76">
        <f t="shared" si="20"/>
        <v>0.92993630573248409</v>
      </c>
      <c r="R51" s="77">
        <f t="shared" si="21"/>
        <v>0.91698113207547172</v>
      </c>
    </row>
    <row r="52" spans="1:18" ht="15.75" thickBot="1" x14ac:dyDescent="0.3">
      <c r="A52" s="99"/>
      <c r="B52" s="59" t="s">
        <v>22</v>
      </c>
      <c r="C52" s="60">
        <v>1087</v>
      </c>
      <c r="D52" s="61">
        <v>1137</v>
      </c>
      <c r="E52" s="62">
        <f>(D52-C52)/C52</f>
        <v>4.5998160073597055E-2</v>
      </c>
      <c r="F52" s="60">
        <v>999</v>
      </c>
      <c r="G52" s="60">
        <v>1043</v>
      </c>
      <c r="H52" s="63">
        <f t="shared" si="17"/>
        <v>4.4044044044044044E-2</v>
      </c>
      <c r="I52" s="60">
        <v>608</v>
      </c>
      <c r="J52" s="60">
        <v>623</v>
      </c>
      <c r="K52" s="62">
        <f t="shared" si="22"/>
        <v>2.4671052631578948E-2</v>
      </c>
      <c r="L52" s="64"/>
      <c r="M52" s="65">
        <v>1091</v>
      </c>
      <c r="N52" s="65">
        <v>978</v>
      </c>
      <c r="O52" s="65">
        <v>597</v>
      </c>
      <c r="P52" s="66">
        <f>D52/M52</f>
        <v>1.0421631530705775</v>
      </c>
      <c r="Q52" s="66">
        <f t="shared" si="20"/>
        <v>1.0664621676891615</v>
      </c>
      <c r="R52" s="67">
        <f t="shared" si="21"/>
        <v>1.0435510887772195</v>
      </c>
    </row>
    <row r="53" spans="1:18" ht="15.75" thickBot="1" x14ac:dyDescent="0.3">
      <c r="A53" s="98" t="s">
        <v>31</v>
      </c>
      <c r="B53" s="69" t="s">
        <v>21</v>
      </c>
      <c r="C53" s="70">
        <v>7</v>
      </c>
      <c r="D53" s="78">
        <v>4</v>
      </c>
      <c r="E53" s="72">
        <f>(D53-C53)/C53</f>
        <v>-0.42857142857142855</v>
      </c>
      <c r="F53" s="70">
        <v>6</v>
      </c>
      <c r="G53" s="78">
        <v>3</v>
      </c>
      <c r="H53" s="72">
        <f t="shared" si="17"/>
        <v>-0.5</v>
      </c>
      <c r="I53" s="53">
        <v>4</v>
      </c>
      <c r="J53" s="20">
        <v>2</v>
      </c>
      <c r="K53" s="72">
        <f t="shared" si="22"/>
        <v>-0.5</v>
      </c>
      <c r="L53" s="74"/>
      <c r="M53" s="75">
        <v>8</v>
      </c>
      <c r="N53" s="75">
        <v>5</v>
      </c>
      <c r="O53" s="75">
        <v>3</v>
      </c>
      <c r="P53" s="76">
        <f>D53/M53</f>
        <v>0.5</v>
      </c>
      <c r="Q53" s="76">
        <f t="shared" si="20"/>
        <v>0.6</v>
      </c>
      <c r="R53" s="77">
        <f t="shared" si="21"/>
        <v>0.66666666666666663</v>
      </c>
    </row>
    <row r="54" spans="1:18" ht="15.75" thickBot="1" x14ac:dyDescent="0.3">
      <c r="A54" s="99"/>
      <c r="B54" s="52" t="s">
        <v>22</v>
      </c>
      <c r="C54" s="19">
        <v>30</v>
      </c>
      <c r="D54" s="48">
        <v>32</v>
      </c>
      <c r="E54" s="13">
        <f t="shared" si="16"/>
        <v>6.6666666666666666E-2</v>
      </c>
      <c r="F54" s="19">
        <v>23</v>
      </c>
      <c r="G54" s="19">
        <v>26</v>
      </c>
      <c r="H54" s="56">
        <f>(G54-F54)/F54</f>
        <v>0.13043478260869565</v>
      </c>
      <c r="I54" s="19">
        <v>14</v>
      </c>
      <c r="J54" s="19">
        <v>22</v>
      </c>
      <c r="K54" s="13">
        <f>(J54-I54)/I54</f>
        <v>0.5714285714285714</v>
      </c>
      <c r="L54" s="57"/>
      <c r="M54" s="50">
        <v>31</v>
      </c>
      <c r="N54" s="50">
        <v>21</v>
      </c>
      <c r="O54" s="50">
        <v>12</v>
      </c>
      <c r="P54" s="17">
        <f t="shared" si="19"/>
        <v>1.032258064516129</v>
      </c>
      <c r="Q54" s="17">
        <f t="shared" si="20"/>
        <v>1.2380952380952381</v>
      </c>
      <c r="R54" s="18">
        <f t="shared" si="21"/>
        <v>1.8333333333333333</v>
      </c>
    </row>
    <row r="55" spans="1:18" ht="15.75" thickBot="1" x14ac:dyDescent="0.3">
      <c r="A55" s="99"/>
      <c r="B55" s="59" t="s">
        <v>23</v>
      </c>
      <c r="C55" s="60">
        <v>19</v>
      </c>
      <c r="D55" s="61">
        <v>7</v>
      </c>
      <c r="E55" s="62">
        <f t="shared" si="16"/>
        <v>-0.63157894736842102</v>
      </c>
      <c r="F55" s="60">
        <v>12</v>
      </c>
      <c r="G55" s="60">
        <v>4</v>
      </c>
      <c r="H55" s="63">
        <f>(G55-F55)/F55</f>
        <v>-0.66666666666666663</v>
      </c>
      <c r="I55" s="60">
        <v>10</v>
      </c>
      <c r="J55" s="60">
        <v>3</v>
      </c>
      <c r="K55" s="62">
        <f>(J55-I55)/I55</f>
        <v>-0.7</v>
      </c>
      <c r="L55" s="64"/>
      <c r="M55" s="65">
        <v>19</v>
      </c>
      <c r="N55" s="65">
        <v>12</v>
      </c>
      <c r="O55" s="65">
        <v>10</v>
      </c>
      <c r="P55" s="66">
        <f t="shared" si="19"/>
        <v>0.36842105263157893</v>
      </c>
      <c r="Q55" s="66">
        <f t="shared" si="20"/>
        <v>0.33333333333333331</v>
      </c>
      <c r="R55" s="67">
        <f t="shared" si="21"/>
        <v>0.3</v>
      </c>
    </row>
    <row r="56" spans="1:18" ht="15.75" thickBot="1" x14ac:dyDescent="0.3">
      <c r="A56" s="99" t="s">
        <v>32</v>
      </c>
      <c r="B56" s="69" t="s">
        <v>21</v>
      </c>
      <c r="C56" s="70">
        <v>8</v>
      </c>
      <c r="D56" s="71">
        <v>24</v>
      </c>
      <c r="E56" s="72">
        <f t="shared" si="16"/>
        <v>2</v>
      </c>
      <c r="F56" s="70">
        <v>8</v>
      </c>
      <c r="G56" s="70">
        <v>23</v>
      </c>
      <c r="H56" s="72">
        <f>(G56-F56)/F56</f>
        <v>1.875</v>
      </c>
      <c r="I56" s="53">
        <v>3</v>
      </c>
      <c r="J56" s="53">
        <v>9</v>
      </c>
      <c r="K56" s="72">
        <f t="shared" ref="K56:K65" si="23">(J56-I56)/I56</f>
        <v>2</v>
      </c>
      <c r="L56" s="79"/>
      <c r="M56" s="75">
        <v>8</v>
      </c>
      <c r="N56" s="75">
        <v>8</v>
      </c>
      <c r="O56" s="75">
        <v>3</v>
      </c>
      <c r="P56" s="76">
        <f t="shared" si="19"/>
        <v>3</v>
      </c>
      <c r="Q56" s="76">
        <f t="shared" si="20"/>
        <v>2.875</v>
      </c>
      <c r="R56" s="77">
        <f t="shared" si="21"/>
        <v>3</v>
      </c>
    </row>
    <row r="57" spans="1:18" ht="15.75" thickBot="1" x14ac:dyDescent="0.3">
      <c r="A57" s="99"/>
      <c r="B57" s="59" t="s">
        <v>22</v>
      </c>
      <c r="C57" s="60">
        <v>29</v>
      </c>
      <c r="D57" s="61">
        <v>41</v>
      </c>
      <c r="E57" s="62">
        <f t="shared" si="16"/>
        <v>0.41379310344827586</v>
      </c>
      <c r="F57" s="60">
        <v>28</v>
      </c>
      <c r="G57" s="60">
        <v>39</v>
      </c>
      <c r="H57" s="62">
        <f t="shared" ref="H57:H65" si="24">(G57-F57)/F57</f>
        <v>0.39285714285714285</v>
      </c>
      <c r="I57" s="60">
        <v>17</v>
      </c>
      <c r="J57" s="60">
        <v>22</v>
      </c>
      <c r="K57" s="62">
        <f t="shared" si="23"/>
        <v>0.29411764705882354</v>
      </c>
      <c r="L57" s="80"/>
      <c r="M57" s="65">
        <v>29</v>
      </c>
      <c r="N57" s="65">
        <v>27</v>
      </c>
      <c r="O57" s="65">
        <v>15</v>
      </c>
      <c r="P57" s="66">
        <f t="shared" si="19"/>
        <v>1.4137931034482758</v>
      </c>
      <c r="Q57" s="66">
        <f t="shared" si="20"/>
        <v>1.4444444444444444</v>
      </c>
      <c r="R57" s="67">
        <f t="shared" si="21"/>
        <v>1.4666666666666666</v>
      </c>
    </row>
    <row r="58" spans="1:18" ht="15.75" thickBot="1" x14ac:dyDescent="0.3">
      <c r="A58" s="99" t="s">
        <v>33</v>
      </c>
      <c r="B58" s="69" t="s">
        <v>21</v>
      </c>
      <c r="C58" s="70">
        <v>2</v>
      </c>
      <c r="D58" s="71">
        <v>2</v>
      </c>
      <c r="E58" s="72">
        <f t="shared" si="16"/>
        <v>0</v>
      </c>
      <c r="F58" s="70">
        <v>2</v>
      </c>
      <c r="G58" s="70">
        <v>2</v>
      </c>
      <c r="H58" s="72">
        <f t="shared" si="24"/>
        <v>0</v>
      </c>
      <c r="I58" s="53">
        <v>1</v>
      </c>
      <c r="J58" s="53">
        <v>0</v>
      </c>
      <c r="K58" s="72">
        <f t="shared" si="23"/>
        <v>-1</v>
      </c>
      <c r="L58" s="79"/>
      <c r="M58" s="75">
        <v>2</v>
      </c>
      <c r="N58" s="75">
        <v>2</v>
      </c>
      <c r="O58" s="75">
        <v>1</v>
      </c>
      <c r="P58" s="76">
        <f t="shared" si="19"/>
        <v>1</v>
      </c>
      <c r="Q58" s="76">
        <f t="shared" si="20"/>
        <v>1</v>
      </c>
      <c r="R58" s="77">
        <f t="shared" si="21"/>
        <v>0</v>
      </c>
    </row>
    <row r="59" spans="1:18" ht="15.75" thickBot="1" x14ac:dyDescent="0.3">
      <c r="A59" s="99"/>
      <c r="B59" s="59" t="s">
        <v>22</v>
      </c>
      <c r="C59" s="60">
        <v>5</v>
      </c>
      <c r="D59" s="61">
        <v>7</v>
      </c>
      <c r="E59" s="62">
        <f t="shared" si="16"/>
        <v>0.4</v>
      </c>
      <c r="F59" s="60">
        <v>4</v>
      </c>
      <c r="G59" s="60">
        <v>6</v>
      </c>
      <c r="H59" s="62">
        <f t="shared" si="24"/>
        <v>0.5</v>
      </c>
      <c r="I59" s="60">
        <v>2</v>
      </c>
      <c r="J59" s="60">
        <v>3</v>
      </c>
      <c r="K59" s="62">
        <f t="shared" si="23"/>
        <v>0.5</v>
      </c>
      <c r="L59" s="80"/>
      <c r="M59" s="65">
        <v>5</v>
      </c>
      <c r="N59" s="65">
        <v>4</v>
      </c>
      <c r="O59" s="65">
        <v>2</v>
      </c>
      <c r="P59" s="66">
        <f t="shared" si="19"/>
        <v>1.4</v>
      </c>
      <c r="Q59" s="66">
        <f t="shared" si="20"/>
        <v>1.5</v>
      </c>
      <c r="R59" s="67">
        <f t="shared" si="21"/>
        <v>1.5</v>
      </c>
    </row>
    <row r="60" spans="1:18" ht="15.75" thickBot="1" x14ac:dyDescent="0.3">
      <c r="A60" s="99" t="s">
        <v>34</v>
      </c>
      <c r="B60" s="69" t="s">
        <v>21</v>
      </c>
      <c r="C60" s="70">
        <v>33</v>
      </c>
      <c r="D60" s="71">
        <v>51</v>
      </c>
      <c r="E60" s="72">
        <f>(D60-C60)/C60</f>
        <v>0.54545454545454541</v>
      </c>
      <c r="F60" s="70">
        <v>30</v>
      </c>
      <c r="G60" s="70">
        <v>48</v>
      </c>
      <c r="H60" s="73">
        <f t="shared" si="24"/>
        <v>0.6</v>
      </c>
      <c r="I60" s="53">
        <v>19</v>
      </c>
      <c r="J60" s="53">
        <v>37</v>
      </c>
      <c r="K60" s="72">
        <f t="shared" si="23"/>
        <v>0.94736842105263153</v>
      </c>
      <c r="L60" s="79"/>
      <c r="M60" s="75">
        <v>33</v>
      </c>
      <c r="N60" s="75">
        <v>30</v>
      </c>
      <c r="O60" s="75">
        <v>19</v>
      </c>
      <c r="P60" s="76">
        <f>D60/M60</f>
        <v>1.5454545454545454</v>
      </c>
      <c r="Q60" s="76">
        <f t="shared" si="20"/>
        <v>1.6</v>
      </c>
      <c r="R60" s="77">
        <f t="shared" si="21"/>
        <v>1.9473684210526316</v>
      </c>
    </row>
    <row r="61" spans="1:18" ht="15.75" thickBot="1" x14ac:dyDescent="0.3">
      <c r="A61" s="99"/>
      <c r="B61" s="59" t="s">
        <v>22</v>
      </c>
      <c r="C61" s="60">
        <v>89</v>
      </c>
      <c r="D61" s="61">
        <v>109</v>
      </c>
      <c r="E61" s="62">
        <f>(D61-C61)/C61</f>
        <v>0.2247191011235955</v>
      </c>
      <c r="F61" s="60">
        <v>82</v>
      </c>
      <c r="G61" s="60">
        <v>105</v>
      </c>
      <c r="H61" s="63">
        <f t="shared" si="24"/>
        <v>0.28048780487804881</v>
      </c>
      <c r="I61" s="60">
        <v>53</v>
      </c>
      <c r="J61" s="60">
        <v>76</v>
      </c>
      <c r="K61" s="62">
        <f t="shared" si="23"/>
        <v>0.43396226415094341</v>
      </c>
      <c r="L61" s="80"/>
      <c r="M61" s="65">
        <v>89</v>
      </c>
      <c r="N61" s="65">
        <v>82</v>
      </c>
      <c r="O61" s="65">
        <v>55</v>
      </c>
      <c r="P61" s="66">
        <f>D61/M61</f>
        <v>1.2247191011235956</v>
      </c>
      <c r="Q61" s="66">
        <f t="shared" si="20"/>
        <v>1.2804878048780488</v>
      </c>
      <c r="R61" s="67">
        <f t="shared" si="21"/>
        <v>1.3818181818181818</v>
      </c>
    </row>
    <row r="62" spans="1:18" ht="15.75" thickBot="1" x14ac:dyDescent="0.3">
      <c r="A62" s="99" t="s">
        <v>35</v>
      </c>
      <c r="B62" s="69" t="s">
        <v>21</v>
      </c>
      <c r="C62" s="70">
        <v>50</v>
      </c>
      <c r="D62" s="71">
        <v>33</v>
      </c>
      <c r="E62" s="72">
        <f t="shared" si="16"/>
        <v>-0.34</v>
      </c>
      <c r="F62" s="70">
        <v>44</v>
      </c>
      <c r="G62" s="70">
        <v>28</v>
      </c>
      <c r="H62" s="73">
        <f t="shared" si="24"/>
        <v>-0.36363636363636365</v>
      </c>
      <c r="I62" s="53">
        <v>16</v>
      </c>
      <c r="J62" s="53">
        <v>19</v>
      </c>
      <c r="K62" s="72">
        <f t="shared" si="23"/>
        <v>0.1875</v>
      </c>
      <c r="L62" s="79"/>
      <c r="M62" s="75">
        <v>49</v>
      </c>
      <c r="N62" s="75">
        <v>43</v>
      </c>
      <c r="O62" s="75">
        <v>16</v>
      </c>
      <c r="P62" s="76">
        <f t="shared" si="19"/>
        <v>0.67346938775510201</v>
      </c>
      <c r="Q62" s="76">
        <f t="shared" si="20"/>
        <v>0.65116279069767447</v>
      </c>
      <c r="R62" s="77">
        <f t="shared" si="21"/>
        <v>1.1875</v>
      </c>
    </row>
    <row r="63" spans="1:18" ht="15.75" thickBot="1" x14ac:dyDescent="0.3">
      <c r="A63" s="99"/>
      <c r="B63" s="59" t="s">
        <v>22</v>
      </c>
      <c r="C63" s="60">
        <v>104</v>
      </c>
      <c r="D63" s="61">
        <v>53</v>
      </c>
      <c r="E63" s="62">
        <f t="shared" si="16"/>
        <v>-0.49038461538461536</v>
      </c>
      <c r="F63" s="60">
        <v>96</v>
      </c>
      <c r="G63" s="60">
        <v>46</v>
      </c>
      <c r="H63" s="63">
        <f t="shared" si="24"/>
        <v>-0.52083333333333337</v>
      </c>
      <c r="I63" s="60">
        <v>34</v>
      </c>
      <c r="J63" s="60">
        <v>33</v>
      </c>
      <c r="K63" s="62">
        <f t="shared" si="23"/>
        <v>-2.9411764705882353E-2</v>
      </c>
      <c r="L63" s="80"/>
      <c r="M63" s="65">
        <v>108</v>
      </c>
      <c r="N63" s="65">
        <v>99</v>
      </c>
      <c r="O63" s="65">
        <v>35</v>
      </c>
      <c r="P63" s="66">
        <f t="shared" si="19"/>
        <v>0.49074074074074076</v>
      </c>
      <c r="Q63" s="66">
        <f t="shared" si="20"/>
        <v>0.46464646464646464</v>
      </c>
      <c r="R63" s="67">
        <f t="shared" si="21"/>
        <v>0.94285714285714284</v>
      </c>
    </row>
    <row r="64" spans="1:18" ht="15.75" thickBot="1" x14ac:dyDescent="0.3">
      <c r="A64" s="99" t="s">
        <v>36</v>
      </c>
      <c r="B64" s="69" t="s">
        <v>21</v>
      </c>
      <c r="C64" s="70">
        <v>5</v>
      </c>
      <c r="D64" s="71">
        <v>3</v>
      </c>
      <c r="E64" s="72">
        <f t="shared" si="16"/>
        <v>-0.4</v>
      </c>
      <c r="F64" s="70">
        <v>5</v>
      </c>
      <c r="G64" s="70">
        <v>2</v>
      </c>
      <c r="H64" s="73">
        <f t="shared" si="24"/>
        <v>-0.6</v>
      </c>
      <c r="I64" s="53">
        <v>3</v>
      </c>
      <c r="J64" s="53">
        <v>1</v>
      </c>
      <c r="K64" s="72">
        <f t="shared" si="23"/>
        <v>-0.66666666666666663</v>
      </c>
      <c r="L64" s="79"/>
      <c r="M64" s="75">
        <v>5</v>
      </c>
      <c r="N64" s="75">
        <v>5</v>
      </c>
      <c r="O64" s="75">
        <v>3</v>
      </c>
      <c r="P64" s="76">
        <f t="shared" si="19"/>
        <v>0.6</v>
      </c>
      <c r="Q64" s="76">
        <f t="shared" si="20"/>
        <v>0.4</v>
      </c>
      <c r="R64" s="77">
        <f t="shared" si="21"/>
        <v>0.33333333333333331</v>
      </c>
    </row>
    <row r="65" spans="1:18" ht="15.75" thickBot="1" x14ac:dyDescent="0.3">
      <c r="A65" s="105"/>
      <c r="B65" s="59" t="s">
        <v>22</v>
      </c>
      <c r="C65" s="60">
        <v>8</v>
      </c>
      <c r="D65" s="61">
        <v>11</v>
      </c>
      <c r="E65" s="62">
        <f t="shared" si="16"/>
        <v>0.375</v>
      </c>
      <c r="F65" s="60">
        <v>8</v>
      </c>
      <c r="G65" s="60">
        <v>6</v>
      </c>
      <c r="H65" s="63">
        <f t="shared" si="24"/>
        <v>-0.25</v>
      </c>
      <c r="I65" s="60">
        <v>5</v>
      </c>
      <c r="J65" s="60">
        <v>5</v>
      </c>
      <c r="K65" s="62">
        <f t="shared" si="23"/>
        <v>0</v>
      </c>
      <c r="L65" s="80"/>
      <c r="M65" s="65">
        <v>8</v>
      </c>
      <c r="N65" s="65">
        <v>8</v>
      </c>
      <c r="O65" s="65">
        <v>5</v>
      </c>
      <c r="P65" s="66">
        <f t="shared" si="19"/>
        <v>1.375</v>
      </c>
      <c r="Q65" s="66">
        <f t="shared" si="20"/>
        <v>0.75</v>
      </c>
      <c r="R65" s="67">
        <f t="shared" si="21"/>
        <v>1</v>
      </c>
    </row>
    <row r="66" spans="1:18" x14ac:dyDescent="0.25">
      <c r="A66" s="81" t="s">
        <v>37</v>
      </c>
      <c r="B66" s="81"/>
      <c r="C66" s="4"/>
      <c r="D66" s="4"/>
      <c r="E66" s="82"/>
      <c r="F66" s="4"/>
      <c r="G66" s="4"/>
      <c r="H66" s="82"/>
      <c r="I66" s="4"/>
      <c r="J66" s="4"/>
      <c r="K66" s="82"/>
      <c r="L66" s="4"/>
      <c r="M66" s="1"/>
      <c r="N66" s="1"/>
      <c r="O66" s="1"/>
      <c r="P66" s="1"/>
      <c r="Q66" s="1"/>
      <c r="R66" s="1"/>
    </row>
    <row r="67" spans="1:18" x14ac:dyDescent="0.25">
      <c r="A67" s="5"/>
      <c r="B67" s="5"/>
      <c r="C67" s="4"/>
      <c r="D67" s="4"/>
      <c r="E67" s="82"/>
      <c r="F67" s="4"/>
      <c r="G67" s="4"/>
      <c r="H67" s="82"/>
      <c r="I67" s="4"/>
      <c r="J67" s="4"/>
      <c r="K67" s="82"/>
      <c r="L67" s="4"/>
      <c r="M67" s="1"/>
      <c r="N67" s="1"/>
      <c r="O67" s="1"/>
      <c r="P67" s="1"/>
      <c r="Q67" s="1"/>
      <c r="R67" s="1"/>
    </row>
    <row r="68" spans="1:18" x14ac:dyDescent="0.25">
      <c r="A68" s="5" t="s">
        <v>38</v>
      </c>
      <c r="B68" s="5"/>
      <c r="C68" s="4"/>
      <c r="D68" s="4"/>
      <c r="E68" s="82"/>
      <c r="F68" s="4"/>
      <c r="G68" s="4"/>
      <c r="H68" s="82"/>
      <c r="I68" s="4"/>
      <c r="J68" s="4"/>
      <c r="K68" s="82"/>
      <c r="L68" s="4"/>
      <c r="M68" s="1"/>
      <c r="N68" s="1"/>
      <c r="O68" s="1"/>
      <c r="P68" s="1"/>
      <c r="Q68" s="1"/>
      <c r="R68" s="1"/>
    </row>
  </sheetData>
  <mergeCells count="40">
    <mergeCell ref="A58:A59"/>
    <mergeCell ref="A60:A61"/>
    <mergeCell ref="A62:A63"/>
    <mergeCell ref="A64:A65"/>
    <mergeCell ref="A42:A44"/>
    <mergeCell ref="A45:A47"/>
    <mergeCell ref="A48:A50"/>
    <mergeCell ref="A51:A52"/>
    <mergeCell ref="A53:A55"/>
    <mergeCell ref="A56:A57"/>
    <mergeCell ref="A26:B26"/>
    <mergeCell ref="A27:A29"/>
    <mergeCell ref="A30:A32"/>
    <mergeCell ref="A33:A35"/>
    <mergeCell ref="A36:A38"/>
    <mergeCell ref="A39:A4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1:R1"/>
    <mergeCell ref="A2:R2"/>
    <mergeCell ref="A3:R3"/>
    <mergeCell ref="A4:R4"/>
    <mergeCell ref="A6:B6"/>
    <mergeCell ref="A7:B7"/>
  </mergeCells>
  <pageMargins left="0.25" right="0.25" top="0.75" bottom="0.75" header="0.3" footer="0.3"/>
  <pageSetup scale="81" fitToHeight="0" orientation="landscape" r:id="rId1"/>
  <headerFooter alignWithMargins="0">
    <oddFooter>&amp;LJennifer Kreinheder, (907)474-6638
UAF Planning, Analysis and Institutional Research&amp;R&amp;D
www.uaf.edu/pair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zoomScale="120" zoomScaleNormal="120" workbookViewId="0">
      <selection sqref="A1:R1"/>
    </sheetView>
  </sheetViews>
  <sheetFormatPr defaultColWidth="11.5703125" defaultRowHeight="15" x14ac:dyDescent="0.25"/>
  <cols>
    <col min="1" max="1" width="17.42578125" style="68" customWidth="1"/>
    <col min="2" max="2" width="16" style="68" customWidth="1"/>
    <col min="3" max="4" width="8.28515625" customWidth="1"/>
    <col min="5" max="5" width="9.28515625" style="68" bestFit="1" customWidth="1"/>
    <col min="6" max="7" width="8.28515625" customWidth="1"/>
    <col min="8" max="8" width="9.28515625" style="68" customWidth="1"/>
    <col min="9" max="10" width="8.28515625" customWidth="1"/>
    <col min="11" max="11" width="9.28515625" style="68" customWidth="1"/>
    <col min="12" max="12" width="1.7109375" customWidth="1"/>
    <col min="13" max="13" width="8.28515625" customWidth="1"/>
    <col min="14" max="14" width="9.28515625" customWidth="1"/>
    <col min="15" max="15" width="9.140625" customWidth="1"/>
    <col min="16" max="16" width="10.85546875" customWidth="1"/>
    <col min="17" max="17" width="10.85546875" bestFit="1" customWidth="1"/>
    <col min="19" max="19" width="44.85546875" bestFit="1" customWidth="1"/>
    <col min="20" max="20" width="23" customWidth="1"/>
    <col min="22" max="27" width="7.5703125" customWidth="1"/>
  </cols>
  <sheetData>
    <row r="1" spans="1:18" ht="15.75" x14ac:dyDescent="0.25">
      <c r="A1" s="85" t="s">
        <v>42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18" ht="15.75" x14ac:dyDescent="0.2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18" ht="15.75" x14ac:dyDescent="0.25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4" spans="1:18" ht="15.75" x14ac:dyDescent="0.25">
      <c r="A4" s="87" t="s">
        <v>126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</row>
    <row r="5" spans="1:18" ht="13.5" customHeight="1" thickBot="1" x14ac:dyDescent="0.3">
      <c r="A5" s="2"/>
      <c r="B5" s="3"/>
      <c r="C5" s="4"/>
      <c r="D5" s="4"/>
      <c r="E5" s="5"/>
      <c r="F5" s="4"/>
      <c r="G5" s="4"/>
      <c r="H5" s="6"/>
      <c r="I5" s="4"/>
      <c r="J5" s="4"/>
      <c r="K5" s="6"/>
      <c r="L5" s="1"/>
      <c r="M5" s="1"/>
      <c r="N5" s="1"/>
      <c r="O5" s="1"/>
      <c r="P5" s="1"/>
      <c r="Q5" s="1"/>
      <c r="R5" s="1"/>
    </row>
    <row r="6" spans="1:18" ht="51" x14ac:dyDescent="0.25">
      <c r="A6" s="88" t="s">
        <v>2</v>
      </c>
      <c r="B6" s="89"/>
      <c r="C6" s="7" t="s">
        <v>120</v>
      </c>
      <c r="D6" s="8" t="s">
        <v>121</v>
      </c>
      <c r="E6" s="7" t="s">
        <v>40</v>
      </c>
      <c r="F6" s="7" t="s">
        <v>122</v>
      </c>
      <c r="G6" s="7" t="s">
        <v>123</v>
      </c>
      <c r="H6" s="7" t="s">
        <v>40</v>
      </c>
      <c r="I6" s="7" t="s">
        <v>124</v>
      </c>
      <c r="J6" s="7" t="s">
        <v>125</v>
      </c>
      <c r="K6" s="7" t="s">
        <v>40</v>
      </c>
      <c r="L6" s="9"/>
      <c r="M6" s="10" t="s">
        <v>3</v>
      </c>
      <c r="N6" s="10" t="s">
        <v>4</v>
      </c>
      <c r="O6" s="10" t="s">
        <v>5</v>
      </c>
      <c r="P6" s="10" t="s">
        <v>6</v>
      </c>
      <c r="Q6" s="10" t="s">
        <v>7</v>
      </c>
      <c r="R6" s="11" t="s">
        <v>8</v>
      </c>
    </row>
    <row r="7" spans="1:18" x14ac:dyDescent="0.25">
      <c r="A7" s="83" t="s">
        <v>9</v>
      </c>
      <c r="B7" s="84"/>
      <c r="C7" s="12">
        <v>2916</v>
      </c>
      <c r="D7" s="12">
        <v>3044</v>
      </c>
      <c r="E7" s="13">
        <f t="shared" ref="E7:E15" si="0">(D7-C7)/C7</f>
        <v>4.38957475994513E-2</v>
      </c>
      <c r="F7" s="12">
        <v>2253</v>
      </c>
      <c r="G7" s="12">
        <v>2400</v>
      </c>
      <c r="H7" s="14">
        <f t="shared" ref="H7:H15" si="1">(G7-F7)/F7</f>
        <v>6.5246338215712379E-2</v>
      </c>
      <c r="I7" s="12">
        <v>959</v>
      </c>
      <c r="J7" s="12">
        <v>1025</v>
      </c>
      <c r="K7" s="13">
        <f t="shared" ref="K7:K15" si="2">(J7-I7)/I7</f>
        <v>6.8821689259645463E-2</v>
      </c>
      <c r="L7" s="15"/>
      <c r="M7" s="16">
        <v>3696</v>
      </c>
      <c r="N7" s="16">
        <v>2894</v>
      </c>
      <c r="O7" s="16">
        <v>1878</v>
      </c>
      <c r="P7" s="17">
        <f t="shared" ref="P7:P15" si="3">D7/M7</f>
        <v>0.82359307359307354</v>
      </c>
      <c r="Q7" s="17">
        <f t="shared" ref="Q7:Q15" si="4">G7/N7</f>
        <v>0.82930200414651001</v>
      </c>
      <c r="R7" s="18">
        <f t="shared" ref="R7:R15" si="5">J7/O7</f>
        <v>0.54579339723109688</v>
      </c>
    </row>
    <row r="8" spans="1:18" x14ac:dyDescent="0.25">
      <c r="A8" s="90" t="s">
        <v>10</v>
      </c>
      <c r="B8" s="91"/>
      <c r="C8" s="19">
        <v>396</v>
      </c>
      <c r="D8" s="19">
        <v>418</v>
      </c>
      <c r="E8" s="13">
        <f t="shared" si="0"/>
        <v>5.5555555555555552E-2</v>
      </c>
      <c r="F8" s="19">
        <v>277</v>
      </c>
      <c r="G8" s="19">
        <v>300</v>
      </c>
      <c r="H8" s="14">
        <f t="shared" si="1"/>
        <v>8.3032490974729242E-2</v>
      </c>
      <c r="I8" s="19">
        <v>157</v>
      </c>
      <c r="J8" s="19">
        <v>157</v>
      </c>
      <c r="K8" s="13">
        <f t="shared" si="2"/>
        <v>0</v>
      </c>
      <c r="L8" s="15"/>
      <c r="M8" s="16">
        <v>415</v>
      </c>
      <c r="N8" s="16">
        <v>270</v>
      </c>
      <c r="O8" s="16">
        <v>188</v>
      </c>
      <c r="P8" s="17">
        <f t="shared" si="3"/>
        <v>1.0072289156626506</v>
      </c>
      <c r="Q8" s="17">
        <f t="shared" si="4"/>
        <v>1.1111111111111112</v>
      </c>
      <c r="R8" s="18">
        <f t="shared" si="5"/>
        <v>0.83510638297872342</v>
      </c>
    </row>
    <row r="9" spans="1:18" x14ac:dyDescent="0.25">
      <c r="A9" s="90" t="s">
        <v>41</v>
      </c>
      <c r="B9" s="91"/>
      <c r="C9" s="19">
        <v>315</v>
      </c>
      <c r="D9" s="19">
        <v>341</v>
      </c>
      <c r="E9" s="13">
        <f t="shared" si="0"/>
        <v>8.2539682539682538E-2</v>
      </c>
      <c r="F9" s="19">
        <v>221</v>
      </c>
      <c r="G9" s="19">
        <v>234</v>
      </c>
      <c r="H9" s="14">
        <f t="shared" si="1"/>
        <v>5.8823529411764705E-2</v>
      </c>
      <c r="I9" s="19">
        <v>140</v>
      </c>
      <c r="J9" s="19">
        <v>129</v>
      </c>
      <c r="K9" s="13">
        <f t="shared" si="2"/>
        <v>-7.857142857142857E-2</v>
      </c>
      <c r="L9" s="15"/>
      <c r="M9" s="16">
        <v>325</v>
      </c>
      <c r="N9" s="16">
        <v>207</v>
      </c>
      <c r="O9" s="16">
        <v>157</v>
      </c>
      <c r="P9" s="17">
        <f t="shared" si="3"/>
        <v>1.0492307692307692</v>
      </c>
      <c r="Q9" s="17">
        <f t="shared" si="4"/>
        <v>1.1304347826086956</v>
      </c>
      <c r="R9" s="18">
        <f t="shared" si="5"/>
        <v>0.82165605095541405</v>
      </c>
    </row>
    <row r="10" spans="1:18" x14ac:dyDescent="0.25">
      <c r="A10" s="90" t="s">
        <v>11</v>
      </c>
      <c r="B10" s="91"/>
      <c r="C10" s="19">
        <v>1867</v>
      </c>
      <c r="D10" s="19">
        <v>1921</v>
      </c>
      <c r="E10" s="13">
        <f t="shared" si="0"/>
        <v>2.8923406534547402E-2</v>
      </c>
      <c r="F10" s="19">
        <v>1422</v>
      </c>
      <c r="G10" s="19">
        <v>1466</v>
      </c>
      <c r="H10" s="14">
        <f t="shared" si="1"/>
        <v>3.0942334739803096E-2</v>
      </c>
      <c r="I10" s="19">
        <v>624</v>
      </c>
      <c r="J10" s="19">
        <v>593</v>
      </c>
      <c r="K10" s="13">
        <f t="shared" si="2"/>
        <v>-4.9679487179487176E-2</v>
      </c>
      <c r="L10" s="15"/>
      <c r="M10" s="16">
        <v>2093</v>
      </c>
      <c r="N10" s="16">
        <v>1524</v>
      </c>
      <c r="O10" s="16">
        <v>968</v>
      </c>
      <c r="P10" s="17">
        <f t="shared" si="3"/>
        <v>0.91782130912565696</v>
      </c>
      <c r="Q10" s="17">
        <f t="shared" si="4"/>
        <v>0.96194225721784776</v>
      </c>
      <c r="R10" s="18">
        <f t="shared" si="5"/>
        <v>0.61260330578512401</v>
      </c>
    </row>
    <row r="11" spans="1:18" x14ac:dyDescent="0.25">
      <c r="A11" s="90" t="s">
        <v>12</v>
      </c>
      <c r="B11" s="91"/>
      <c r="C11" s="12">
        <v>272</v>
      </c>
      <c r="D11" s="12">
        <v>308</v>
      </c>
      <c r="E11" s="13">
        <f t="shared" si="0"/>
        <v>0.13235294117647059</v>
      </c>
      <c r="F11" s="12">
        <v>229</v>
      </c>
      <c r="G11" s="12">
        <v>277</v>
      </c>
      <c r="H11" s="14">
        <f t="shared" si="1"/>
        <v>0.20960698689956331</v>
      </c>
      <c r="I11" s="12">
        <v>107</v>
      </c>
      <c r="J11" s="12">
        <v>143</v>
      </c>
      <c r="K11" s="13">
        <f>(J11-I11)/I11</f>
        <v>0.3364485981308411</v>
      </c>
      <c r="L11" s="15"/>
      <c r="M11" s="16">
        <v>557</v>
      </c>
      <c r="N11" s="16">
        <v>511</v>
      </c>
      <c r="O11" s="16">
        <v>376</v>
      </c>
      <c r="P11" s="17">
        <f t="shared" si="3"/>
        <v>0.55296229802513464</v>
      </c>
      <c r="Q11" s="17">
        <f t="shared" si="4"/>
        <v>0.54207436399217224</v>
      </c>
      <c r="R11" s="18">
        <f t="shared" si="5"/>
        <v>0.38031914893617019</v>
      </c>
    </row>
    <row r="12" spans="1:18" x14ac:dyDescent="0.25">
      <c r="A12" s="90" t="s">
        <v>13</v>
      </c>
      <c r="B12" s="91"/>
      <c r="C12" s="12">
        <v>715</v>
      </c>
      <c r="D12" s="12">
        <v>755</v>
      </c>
      <c r="E12" s="13">
        <f t="shared" si="0"/>
        <v>5.5944055944055944E-2</v>
      </c>
      <c r="F12" s="12">
        <v>542</v>
      </c>
      <c r="G12" s="12">
        <v>601</v>
      </c>
      <c r="H12" s="14">
        <f t="shared" si="1"/>
        <v>0.10885608856088561</v>
      </c>
      <c r="I12" s="12">
        <v>190</v>
      </c>
      <c r="J12" s="12">
        <v>247</v>
      </c>
      <c r="K12" s="13">
        <f t="shared" si="2"/>
        <v>0.3</v>
      </c>
      <c r="L12" s="15"/>
      <c r="M12" s="16">
        <v>966</v>
      </c>
      <c r="N12" s="16">
        <v>780</v>
      </c>
      <c r="O12" s="16">
        <v>462</v>
      </c>
      <c r="P12" s="17">
        <f t="shared" si="3"/>
        <v>0.78157349896480333</v>
      </c>
      <c r="Q12" s="17">
        <f t="shared" si="4"/>
        <v>0.77051282051282055</v>
      </c>
      <c r="R12" s="18">
        <f t="shared" si="5"/>
        <v>0.53463203463203468</v>
      </c>
    </row>
    <row r="13" spans="1:18" x14ac:dyDescent="0.25">
      <c r="A13" s="90" t="s">
        <v>14</v>
      </c>
      <c r="B13" s="91"/>
      <c r="C13" s="20">
        <v>62</v>
      </c>
      <c r="D13" s="20">
        <v>60</v>
      </c>
      <c r="E13" s="13">
        <f t="shared" si="0"/>
        <v>-3.2258064516129031E-2</v>
      </c>
      <c r="F13" s="20">
        <v>60</v>
      </c>
      <c r="G13" s="20">
        <v>56</v>
      </c>
      <c r="H13" s="14">
        <f t="shared" si="1"/>
        <v>-6.6666666666666666E-2</v>
      </c>
      <c r="I13" s="20">
        <v>38</v>
      </c>
      <c r="J13" s="20">
        <v>42</v>
      </c>
      <c r="K13" s="13">
        <f t="shared" si="2"/>
        <v>0.10526315789473684</v>
      </c>
      <c r="L13" s="15"/>
      <c r="M13" s="16">
        <v>80</v>
      </c>
      <c r="N13" s="16">
        <v>79</v>
      </c>
      <c r="O13" s="16">
        <v>72</v>
      </c>
      <c r="P13" s="17">
        <f t="shared" si="3"/>
        <v>0.75</v>
      </c>
      <c r="Q13" s="17">
        <f t="shared" si="4"/>
        <v>0.70886075949367089</v>
      </c>
      <c r="R13" s="18">
        <f t="shared" si="5"/>
        <v>0.58333333333333337</v>
      </c>
    </row>
    <row r="14" spans="1:18" x14ac:dyDescent="0.25">
      <c r="A14" s="92" t="s">
        <v>15</v>
      </c>
      <c r="B14" s="93"/>
      <c r="C14" s="19">
        <v>839</v>
      </c>
      <c r="D14" s="19">
        <v>798</v>
      </c>
      <c r="E14" s="13">
        <f t="shared" si="0"/>
        <v>-4.8867699642431463E-2</v>
      </c>
      <c r="F14" s="19">
        <v>304</v>
      </c>
      <c r="G14" s="19">
        <v>294</v>
      </c>
      <c r="H14" s="14">
        <f t="shared" si="1"/>
        <v>-3.2894736842105261E-2</v>
      </c>
      <c r="I14" s="19">
        <v>115</v>
      </c>
      <c r="J14" s="19">
        <v>116</v>
      </c>
      <c r="K14" s="13">
        <f t="shared" si="2"/>
        <v>8.6956521739130436E-3</v>
      </c>
      <c r="L14" s="15"/>
      <c r="M14" s="16">
        <v>870</v>
      </c>
      <c r="N14" s="16">
        <v>337</v>
      </c>
      <c r="O14" s="16">
        <v>269</v>
      </c>
      <c r="P14" s="17">
        <f t="shared" si="3"/>
        <v>0.91724137931034477</v>
      </c>
      <c r="Q14" s="17">
        <f t="shared" si="4"/>
        <v>0.87240356083086057</v>
      </c>
      <c r="R14" s="18">
        <f t="shared" si="5"/>
        <v>0.43122676579925651</v>
      </c>
    </row>
    <row r="15" spans="1:18" x14ac:dyDescent="0.25">
      <c r="A15" s="94" t="s">
        <v>16</v>
      </c>
      <c r="B15" s="95"/>
      <c r="C15" s="21">
        <f>C7+C14</f>
        <v>3755</v>
      </c>
      <c r="D15" s="22">
        <f>D7+D14</f>
        <v>3842</v>
      </c>
      <c r="E15" s="23">
        <f t="shared" si="0"/>
        <v>2.3169107856191744E-2</v>
      </c>
      <c r="F15" s="21">
        <f t="shared" ref="F15:G15" si="6">F7+F14</f>
        <v>2557</v>
      </c>
      <c r="G15" s="21">
        <f t="shared" si="6"/>
        <v>2694</v>
      </c>
      <c r="H15" s="24">
        <f t="shared" si="1"/>
        <v>5.3578412201798986E-2</v>
      </c>
      <c r="I15" s="21">
        <f t="shared" ref="I15:J15" si="7">I7+I14</f>
        <v>1074</v>
      </c>
      <c r="J15" s="21">
        <f t="shared" si="7"/>
        <v>1141</v>
      </c>
      <c r="K15" s="23">
        <f t="shared" si="2"/>
        <v>6.2383612662942269E-2</v>
      </c>
      <c r="L15" s="25"/>
      <c r="M15" s="26">
        <f>M7+M14</f>
        <v>4566</v>
      </c>
      <c r="N15" s="26">
        <f>N7+N14</f>
        <v>3231</v>
      </c>
      <c r="O15" s="26">
        <f>O7+O14</f>
        <v>2147</v>
      </c>
      <c r="P15" s="27">
        <f t="shared" si="3"/>
        <v>0.84143670608848009</v>
      </c>
      <c r="Q15" s="27">
        <f t="shared" si="4"/>
        <v>0.83379758588672237</v>
      </c>
      <c r="R15" s="28">
        <f t="shared" si="5"/>
        <v>0.53143921751280854</v>
      </c>
    </row>
    <row r="16" spans="1:18" x14ac:dyDescent="0.25">
      <c r="A16" s="96" t="s">
        <v>17</v>
      </c>
      <c r="B16" s="97"/>
      <c r="C16" s="29"/>
      <c r="D16" s="30"/>
      <c r="E16" s="31"/>
      <c r="F16" s="29"/>
      <c r="G16" s="29"/>
      <c r="H16" s="32"/>
      <c r="I16" s="29"/>
      <c r="J16" s="29"/>
      <c r="K16" s="31"/>
      <c r="L16" s="33"/>
      <c r="M16" s="34"/>
      <c r="N16" s="34"/>
      <c r="O16" s="34"/>
      <c r="P16" s="31"/>
      <c r="Q16" s="31"/>
      <c r="R16" s="35"/>
    </row>
    <row r="17" spans="1:18" x14ac:dyDescent="0.25">
      <c r="A17" s="83" t="s">
        <v>9</v>
      </c>
      <c r="B17" s="84"/>
      <c r="C17" s="12">
        <v>2088</v>
      </c>
      <c r="D17" s="12">
        <v>2139</v>
      </c>
      <c r="E17" s="13">
        <f t="shared" ref="E17:E25" si="8">(D17-C17)/C17</f>
        <v>2.442528735632184E-2</v>
      </c>
      <c r="F17" s="12">
        <v>1533</v>
      </c>
      <c r="G17" s="12">
        <v>1585</v>
      </c>
      <c r="H17" s="14">
        <f t="shared" ref="H17:H25" si="9">(G17-F17)/F17</f>
        <v>3.3920417482061316E-2</v>
      </c>
      <c r="I17" s="12">
        <v>696</v>
      </c>
      <c r="J17" s="12">
        <v>697</v>
      </c>
      <c r="K17" s="14">
        <f t="shared" ref="K17:K25" si="10">(J17-I17)/I17</f>
        <v>1.4367816091954023E-3</v>
      </c>
      <c r="L17" s="15"/>
      <c r="M17" s="12">
        <v>2335</v>
      </c>
      <c r="N17" s="12">
        <v>1675</v>
      </c>
      <c r="O17" s="12">
        <v>1157</v>
      </c>
      <c r="P17" s="17">
        <f t="shared" ref="P17" si="11">D17/M17</f>
        <v>0.91605995717344757</v>
      </c>
      <c r="Q17" s="17">
        <f t="shared" ref="Q17:Q25" si="12">G17/N17</f>
        <v>0.94626865671641791</v>
      </c>
      <c r="R17" s="18">
        <f t="shared" ref="R17:R25" si="13">J17/O17</f>
        <v>0.60242005185825409</v>
      </c>
    </row>
    <row r="18" spans="1:18" x14ac:dyDescent="0.25">
      <c r="A18" s="90" t="s">
        <v>10</v>
      </c>
      <c r="B18" s="91"/>
      <c r="C18" s="19">
        <v>333</v>
      </c>
      <c r="D18" s="19">
        <v>361</v>
      </c>
      <c r="E18" s="13">
        <f t="shared" si="8"/>
        <v>8.408408408408409E-2</v>
      </c>
      <c r="F18" s="19">
        <v>226</v>
      </c>
      <c r="G18" s="19">
        <v>254</v>
      </c>
      <c r="H18" s="14">
        <f t="shared" si="9"/>
        <v>0.12389380530973451</v>
      </c>
      <c r="I18" s="19">
        <v>137</v>
      </c>
      <c r="J18" s="19">
        <v>130</v>
      </c>
      <c r="K18" s="14">
        <f t="shared" si="10"/>
        <v>-5.1094890510948905E-2</v>
      </c>
      <c r="L18" s="15"/>
      <c r="M18" s="19">
        <v>348</v>
      </c>
      <c r="N18" s="19">
        <v>222</v>
      </c>
      <c r="O18" s="19">
        <v>161</v>
      </c>
      <c r="P18" s="17">
        <f>D18/M18</f>
        <v>1.0373563218390804</v>
      </c>
      <c r="Q18" s="17">
        <f t="shared" si="12"/>
        <v>1.1441441441441442</v>
      </c>
      <c r="R18" s="18">
        <f t="shared" si="13"/>
        <v>0.80745341614906829</v>
      </c>
    </row>
    <row r="19" spans="1:18" x14ac:dyDescent="0.25">
      <c r="A19" s="90" t="s">
        <v>41</v>
      </c>
      <c r="B19" s="91"/>
      <c r="C19" s="19">
        <v>268</v>
      </c>
      <c r="D19" s="19">
        <v>301</v>
      </c>
      <c r="E19" s="13">
        <f t="shared" si="8"/>
        <v>0.12313432835820895</v>
      </c>
      <c r="F19" s="19">
        <v>183</v>
      </c>
      <c r="G19" s="19">
        <v>204</v>
      </c>
      <c r="H19" s="14">
        <f t="shared" si="9"/>
        <v>0.11475409836065574</v>
      </c>
      <c r="I19" s="19">
        <v>124</v>
      </c>
      <c r="J19" s="19">
        <v>113</v>
      </c>
      <c r="K19" s="14">
        <f t="shared" si="10"/>
        <v>-8.8709677419354843E-2</v>
      </c>
      <c r="L19" s="15"/>
      <c r="M19" s="19">
        <v>277</v>
      </c>
      <c r="N19" s="19">
        <v>175</v>
      </c>
      <c r="O19" s="19">
        <v>139</v>
      </c>
      <c r="P19" s="17">
        <f t="shared" ref="P19:P25" si="14">D19/M19</f>
        <v>1.0866425992779782</v>
      </c>
      <c r="Q19" s="17">
        <f t="shared" si="12"/>
        <v>1.1657142857142857</v>
      </c>
      <c r="R19" s="18">
        <f t="shared" si="13"/>
        <v>0.81294964028776984</v>
      </c>
    </row>
    <row r="20" spans="1:18" x14ac:dyDescent="0.25">
      <c r="A20" s="90" t="s">
        <v>11</v>
      </c>
      <c r="B20" s="91"/>
      <c r="C20" s="19">
        <v>1405</v>
      </c>
      <c r="D20" s="19">
        <v>1473</v>
      </c>
      <c r="E20" s="13">
        <f t="shared" si="8"/>
        <v>4.8398576512455514E-2</v>
      </c>
      <c r="F20" s="19">
        <v>1004</v>
      </c>
      <c r="G20" s="19">
        <v>1060</v>
      </c>
      <c r="H20" s="14">
        <f t="shared" si="9"/>
        <v>5.5776892430278883E-2</v>
      </c>
      <c r="I20" s="19">
        <v>472</v>
      </c>
      <c r="J20" s="19">
        <v>455</v>
      </c>
      <c r="K20" s="14">
        <f t="shared" si="10"/>
        <v>-3.6016949152542374E-2</v>
      </c>
      <c r="L20" s="15"/>
      <c r="M20" s="19">
        <v>1457</v>
      </c>
      <c r="N20" s="19">
        <v>960</v>
      </c>
      <c r="O20" s="19">
        <v>658</v>
      </c>
      <c r="P20" s="17">
        <f t="shared" si="14"/>
        <v>1.0109814687714482</v>
      </c>
      <c r="Q20" s="17">
        <f t="shared" si="12"/>
        <v>1.1041666666666667</v>
      </c>
      <c r="R20" s="18">
        <f t="shared" si="13"/>
        <v>0.69148936170212771</v>
      </c>
    </row>
    <row r="21" spans="1:18" x14ac:dyDescent="0.25">
      <c r="A21" s="90" t="s">
        <v>12</v>
      </c>
      <c r="B21" s="91"/>
      <c r="C21" s="12">
        <v>129</v>
      </c>
      <c r="D21" s="12">
        <v>124</v>
      </c>
      <c r="E21" s="13">
        <f t="shared" si="8"/>
        <v>-3.875968992248062E-2</v>
      </c>
      <c r="F21" s="12">
        <v>112</v>
      </c>
      <c r="G21" s="12">
        <v>111</v>
      </c>
      <c r="H21" s="14">
        <f t="shared" si="9"/>
        <v>-8.9285714285714281E-3</v>
      </c>
      <c r="I21" s="12">
        <v>47</v>
      </c>
      <c r="J21" s="12">
        <v>55</v>
      </c>
      <c r="K21" s="14">
        <f t="shared" si="10"/>
        <v>0.1702127659574468</v>
      </c>
      <c r="L21" s="15"/>
      <c r="M21" s="12">
        <v>218</v>
      </c>
      <c r="N21" s="12">
        <v>201</v>
      </c>
      <c r="O21" s="12">
        <v>153</v>
      </c>
      <c r="P21" s="17">
        <f t="shared" si="14"/>
        <v>0.56880733944954132</v>
      </c>
      <c r="Q21" s="17">
        <f t="shared" si="12"/>
        <v>0.55223880597014929</v>
      </c>
      <c r="R21" s="18">
        <f t="shared" si="13"/>
        <v>0.35947712418300654</v>
      </c>
    </row>
    <row r="22" spans="1:18" x14ac:dyDescent="0.25">
      <c r="A22" s="90" t="s">
        <v>13</v>
      </c>
      <c r="B22" s="91"/>
      <c r="C22" s="12">
        <v>494</v>
      </c>
      <c r="D22" s="12">
        <v>485</v>
      </c>
      <c r="E22" s="13">
        <f t="shared" si="8"/>
        <v>-1.8218623481781375E-2</v>
      </c>
      <c r="F22" s="12">
        <v>358</v>
      </c>
      <c r="G22" s="12">
        <v>361</v>
      </c>
      <c r="H22" s="14">
        <f t="shared" si="9"/>
        <v>8.3798882681564244E-3</v>
      </c>
      <c r="I22" s="12">
        <v>140</v>
      </c>
      <c r="J22" s="12">
        <v>148</v>
      </c>
      <c r="K22" s="14">
        <f t="shared" si="10"/>
        <v>5.7142857142857141E-2</v>
      </c>
      <c r="L22" s="15"/>
      <c r="M22" s="12">
        <v>588</v>
      </c>
      <c r="N22" s="12">
        <v>443</v>
      </c>
      <c r="O22" s="12">
        <v>280</v>
      </c>
      <c r="P22" s="17">
        <f t="shared" si="14"/>
        <v>0.82482993197278909</v>
      </c>
      <c r="Q22" s="17">
        <f t="shared" si="12"/>
        <v>0.8148984198645598</v>
      </c>
      <c r="R22" s="18">
        <f t="shared" si="13"/>
        <v>0.52857142857142858</v>
      </c>
    </row>
    <row r="23" spans="1:18" x14ac:dyDescent="0.25">
      <c r="A23" s="90" t="s">
        <v>14</v>
      </c>
      <c r="B23" s="91"/>
      <c r="C23" s="20">
        <v>60</v>
      </c>
      <c r="D23" s="20">
        <v>57</v>
      </c>
      <c r="E23" s="13">
        <f t="shared" si="8"/>
        <v>-0.05</v>
      </c>
      <c r="F23" s="20">
        <v>59</v>
      </c>
      <c r="G23" s="20">
        <v>53</v>
      </c>
      <c r="H23" s="14">
        <f t="shared" si="9"/>
        <v>-0.10169491525423729</v>
      </c>
      <c r="I23" s="20">
        <v>37</v>
      </c>
      <c r="J23" s="20">
        <v>39</v>
      </c>
      <c r="K23" s="14">
        <f t="shared" si="10"/>
        <v>5.4054054054054057E-2</v>
      </c>
      <c r="L23" s="15"/>
      <c r="M23" s="20">
        <v>72</v>
      </c>
      <c r="N23" s="20">
        <v>71</v>
      </c>
      <c r="O23" s="20">
        <v>66</v>
      </c>
      <c r="P23" s="17">
        <f t="shared" si="14"/>
        <v>0.79166666666666663</v>
      </c>
      <c r="Q23" s="17">
        <f t="shared" si="12"/>
        <v>0.74647887323943662</v>
      </c>
      <c r="R23" s="18">
        <f t="shared" si="13"/>
        <v>0.59090909090909094</v>
      </c>
    </row>
    <row r="24" spans="1:18" x14ac:dyDescent="0.25">
      <c r="A24" s="92" t="s">
        <v>15</v>
      </c>
      <c r="B24" s="93"/>
      <c r="C24" s="19">
        <v>821</v>
      </c>
      <c r="D24" s="19">
        <v>791</v>
      </c>
      <c r="E24" s="13">
        <f t="shared" si="8"/>
        <v>-3.6540803897685749E-2</v>
      </c>
      <c r="F24" s="19">
        <v>296</v>
      </c>
      <c r="G24" s="19">
        <v>290</v>
      </c>
      <c r="H24" s="14">
        <f t="shared" si="9"/>
        <v>-2.0270270270270271E-2</v>
      </c>
      <c r="I24" s="19">
        <v>113</v>
      </c>
      <c r="J24" s="19">
        <v>114</v>
      </c>
      <c r="K24" s="14">
        <f t="shared" si="10"/>
        <v>8.8495575221238937E-3</v>
      </c>
      <c r="L24" s="15"/>
      <c r="M24" s="19">
        <v>851</v>
      </c>
      <c r="N24" s="19">
        <v>325</v>
      </c>
      <c r="O24" s="19">
        <v>259</v>
      </c>
      <c r="P24" s="17">
        <f t="shared" si="14"/>
        <v>0.92949471210340773</v>
      </c>
      <c r="Q24" s="17">
        <f t="shared" si="12"/>
        <v>0.89230769230769236</v>
      </c>
      <c r="R24" s="18">
        <f t="shared" si="13"/>
        <v>0.44015444015444016</v>
      </c>
    </row>
    <row r="25" spans="1:18" x14ac:dyDescent="0.25">
      <c r="A25" s="94" t="s">
        <v>18</v>
      </c>
      <c r="B25" s="95"/>
      <c r="C25" s="36">
        <f>C17+C24</f>
        <v>2909</v>
      </c>
      <c r="D25" s="37">
        <f>D17+D24</f>
        <v>2930</v>
      </c>
      <c r="E25" s="23">
        <f t="shared" si="8"/>
        <v>7.2189755929872807E-3</v>
      </c>
      <c r="F25" s="36">
        <f>F17+F24</f>
        <v>1829</v>
      </c>
      <c r="G25" s="36">
        <f>G17+G24</f>
        <v>1875</v>
      </c>
      <c r="H25" s="24">
        <f t="shared" si="9"/>
        <v>2.5150355385456534E-2</v>
      </c>
      <c r="I25" s="36">
        <f t="shared" ref="I25:J25" si="15">I17+I24</f>
        <v>809</v>
      </c>
      <c r="J25" s="36">
        <f t="shared" si="15"/>
        <v>811</v>
      </c>
      <c r="K25" s="23">
        <f t="shared" si="10"/>
        <v>2.472187886279357E-3</v>
      </c>
      <c r="L25" s="25"/>
      <c r="M25" s="38">
        <f>M17+M24</f>
        <v>3186</v>
      </c>
      <c r="N25" s="38">
        <f>N17+N24</f>
        <v>2000</v>
      </c>
      <c r="O25" s="38">
        <f>O17+O24</f>
        <v>1416</v>
      </c>
      <c r="P25" s="27">
        <f t="shared" si="14"/>
        <v>0.91964846202134343</v>
      </c>
      <c r="Q25" s="27">
        <f t="shared" si="12"/>
        <v>0.9375</v>
      </c>
      <c r="R25" s="28">
        <f t="shared" si="13"/>
        <v>0.57274011299435024</v>
      </c>
    </row>
    <row r="26" spans="1:18" ht="15" customHeight="1" x14ac:dyDescent="0.25">
      <c r="A26" s="100" t="s">
        <v>19</v>
      </c>
      <c r="B26" s="101"/>
      <c r="C26" s="39"/>
      <c r="D26" s="40"/>
      <c r="E26" s="41"/>
      <c r="F26" s="39"/>
      <c r="G26" s="39"/>
      <c r="H26" s="42"/>
      <c r="I26" s="39"/>
      <c r="J26" s="39"/>
      <c r="K26" s="41"/>
      <c r="L26" s="43"/>
      <c r="M26" s="44"/>
      <c r="N26" s="44"/>
      <c r="O26" s="44"/>
      <c r="P26" s="45"/>
      <c r="Q26" s="45"/>
      <c r="R26" s="46"/>
    </row>
    <row r="27" spans="1:18" x14ac:dyDescent="0.25">
      <c r="A27" s="102" t="s">
        <v>20</v>
      </c>
      <c r="B27" s="47" t="s">
        <v>21</v>
      </c>
      <c r="C27" s="19">
        <v>374</v>
      </c>
      <c r="D27" s="48">
        <v>418</v>
      </c>
      <c r="E27" s="13">
        <f t="shared" ref="E27:E65" si="16">(D27-C27)/C27</f>
        <v>0.11764705882352941</v>
      </c>
      <c r="F27" s="19">
        <v>283</v>
      </c>
      <c r="G27" s="19">
        <v>313</v>
      </c>
      <c r="H27" s="14">
        <f t="shared" ref="H27:H53" si="17">(G27-F27)/F27</f>
        <v>0.10600706713780919</v>
      </c>
      <c r="I27" s="19">
        <v>141</v>
      </c>
      <c r="J27" s="19">
        <v>141</v>
      </c>
      <c r="K27" s="13">
        <f t="shared" ref="K27:K28" si="18">(J27-I27)/I27</f>
        <v>0</v>
      </c>
      <c r="L27" s="49"/>
      <c r="M27" s="50">
        <v>386</v>
      </c>
      <c r="N27" s="50">
        <v>258</v>
      </c>
      <c r="O27" s="51">
        <v>179</v>
      </c>
      <c r="P27" s="17">
        <f t="shared" ref="P27:P65" si="19">D27/M27</f>
        <v>1.0829015544041452</v>
      </c>
      <c r="Q27" s="17">
        <f t="shared" ref="Q27:Q65" si="20">G27/N27</f>
        <v>1.2131782945736433</v>
      </c>
      <c r="R27" s="18">
        <f t="shared" ref="R27:R65" si="21">J27/O27</f>
        <v>0.78770949720670391</v>
      </c>
    </row>
    <row r="28" spans="1:18" x14ac:dyDescent="0.25">
      <c r="A28" s="103"/>
      <c r="B28" s="52" t="s">
        <v>22</v>
      </c>
      <c r="C28" s="53">
        <v>555</v>
      </c>
      <c r="D28" s="54">
        <v>565</v>
      </c>
      <c r="E28" s="55">
        <f t="shared" si="16"/>
        <v>1.8018018018018018E-2</v>
      </c>
      <c r="F28" s="53">
        <v>414</v>
      </c>
      <c r="G28" s="53">
        <v>432</v>
      </c>
      <c r="H28" s="56">
        <f t="shared" si="17"/>
        <v>4.3478260869565216E-2</v>
      </c>
      <c r="I28" s="53">
        <v>183</v>
      </c>
      <c r="J28" s="53">
        <v>184</v>
      </c>
      <c r="K28" s="13">
        <f t="shared" si="18"/>
        <v>5.4644808743169399E-3</v>
      </c>
      <c r="L28" s="57"/>
      <c r="M28" s="58">
        <v>594</v>
      </c>
      <c r="N28" s="58">
        <v>416</v>
      </c>
      <c r="O28" s="58">
        <v>267</v>
      </c>
      <c r="P28" s="17">
        <f t="shared" si="19"/>
        <v>0.95117845117845112</v>
      </c>
      <c r="Q28" s="17">
        <f t="shared" si="20"/>
        <v>1.0384615384615385</v>
      </c>
      <c r="R28" s="18">
        <f t="shared" si="21"/>
        <v>0.68913857677902624</v>
      </c>
    </row>
    <row r="29" spans="1:18" s="68" customFormat="1" ht="15.75" thickBot="1" x14ac:dyDescent="0.3">
      <c r="A29" s="104"/>
      <c r="B29" s="59" t="s">
        <v>23</v>
      </c>
      <c r="C29" s="60">
        <v>161</v>
      </c>
      <c r="D29" s="61">
        <v>121</v>
      </c>
      <c r="E29" s="62">
        <f t="shared" si="16"/>
        <v>-0.2484472049689441</v>
      </c>
      <c r="F29" s="60">
        <v>48</v>
      </c>
      <c r="G29" s="60">
        <v>48</v>
      </c>
      <c r="H29" s="63">
        <f t="shared" si="17"/>
        <v>0</v>
      </c>
      <c r="I29" s="60">
        <v>10</v>
      </c>
      <c r="J29" s="60">
        <v>8</v>
      </c>
      <c r="K29" s="62">
        <f>(J29-I29)/I29</f>
        <v>-0.2</v>
      </c>
      <c r="L29" s="64"/>
      <c r="M29" s="65">
        <v>165</v>
      </c>
      <c r="N29" s="65">
        <v>45</v>
      </c>
      <c r="O29" s="65">
        <v>34</v>
      </c>
      <c r="P29" s="66">
        <f t="shared" si="19"/>
        <v>0.73333333333333328</v>
      </c>
      <c r="Q29" s="66">
        <f t="shared" si="20"/>
        <v>1.0666666666666667</v>
      </c>
      <c r="R29" s="67">
        <f t="shared" si="21"/>
        <v>0.23529411764705882</v>
      </c>
    </row>
    <row r="30" spans="1:18" ht="15.75" thickBot="1" x14ac:dyDescent="0.3">
      <c r="A30" s="98" t="s">
        <v>24</v>
      </c>
      <c r="B30" s="69" t="s">
        <v>21</v>
      </c>
      <c r="C30" s="70">
        <v>276</v>
      </c>
      <c r="D30" s="71">
        <v>285</v>
      </c>
      <c r="E30" s="72">
        <f t="shared" si="16"/>
        <v>3.2608695652173912E-2</v>
      </c>
      <c r="F30" s="70">
        <v>196</v>
      </c>
      <c r="G30" s="70">
        <v>192</v>
      </c>
      <c r="H30" s="73">
        <f t="shared" si="17"/>
        <v>-2.0408163265306121E-2</v>
      </c>
      <c r="I30" s="53">
        <v>80</v>
      </c>
      <c r="J30" s="53">
        <v>71</v>
      </c>
      <c r="K30" s="72">
        <f t="shared" ref="K30:K53" si="22">(J30-I30)/I30</f>
        <v>-0.1125</v>
      </c>
      <c r="L30" s="74"/>
      <c r="M30" s="75">
        <v>287</v>
      </c>
      <c r="N30" s="75">
        <v>186</v>
      </c>
      <c r="O30" s="75">
        <v>122</v>
      </c>
      <c r="P30" s="76">
        <f t="shared" si="19"/>
        <v>0.99303135888501737</v>
      </c>
      <c r="Q30" s="76">
        <f t="shared" si="20"/>
        <v>1.032258064516129</v>
      </c>
      <c r="R30" s="77">
        <f t="shared" si="21"/>
        <v>0.58196721311475408</v>
      </c>
    </row>
    <row r="31" spans="1:18" ht="15.75" thickBot="1" x14ac:dyDescent="0.3">
      <c r="A31" s="98"/>
      <c r="B31" s="52" t="s">
        <v>22</v>
      </c>
      <c r="C31" s="48">
        <v>428</v>
      </c>
      <c r="D31" s="48">
        <v>427</v>
      </c>
      <c r="E31" s="13">
        <f t="shared" si="16"/>
        <v>-2.3364485981308409E-3</v>
      </c>
      <c r="F31" s="19">
        <v>312</v>
      </c>
      <c r="G31" s="19">
        <v>295</v>
      </c>
      <c r="H31" s="14">
        <f t="shared" si="17"/>
        <v>-5.4487179487179488E-2</v>
      </c>
      <c r="I31" s="19">
        <v>132</v>
      </c>
      <c r="J31" s="19">
        <v>113</v>
      </c>
      <c r="K31" s="13">
        <f t="shared" si="22"/>
        <v>-0.14393939393939395</v>
      </c>
      <c r="L31" s="57"/>
      <c r="M31" s="50">
        <v>480</v>
      </c>
      <c r="N31" s="50">
        <v>343</v>
      </c>
      <c r="O31" s="50">
        <v>239</v>
      </c>
      <c r="P31" s="17">
        <f t="shared" si="19"/>
        <v>0.88958333333333328</v>
      </c>
      <c r="Q31" s="17">
        <f t="shared" si="20"/>
        <v>0.86005830903790093</v>
      </c>
      <c r="R31" s="18">
        <f t="shared" si="21"/>
        <v>0.47280334728033474</v>
      </c>
    </row>
    <row r="32" spans="1:18" ht="15.75" thickBot="1" x14ac:dyDescent="0.3">
      <c r="A32" s="99"/>
      <c r="B32" s="59" t="s">
        <v>23</v>
      </c>
      <c r="C32" s="60">
        <v>172</v>
      </c>
      <c r="D32" s="61">
        <v>159</v>
      </c>
      <c r="E32" s="62">
        <f t="shared" si="16"/>
        <v>-7.5581395348837205E-2</v>
      </c>
      <c r="F32" s="60">
        <v>68</v>
      </c>
      <c r="G32" s="60">
        <v>67</v>
      </c>
      <c r="H32" s="63">
        <f t="shared" si="17"/>
        <v>-1.4705882352941176E-2</v>
      </c>
      <c r="I32" s="60">
        <v>26</v>
      </c>
      <c r="J32" s="60">
        <v>27</v>
      </c>
      <c r="K32" s="62">
        <f t="shared" si="22"/>
        <v>3.8461538461538464E-2</v>
      </c>
      <c r="L32" s="64"/>
      <c r="M32" s="65">
        <v>175</v>
      </c>
      <c r="N32" s="65">
        <v>76</v>
      </c>
      <c r="O32" s="65">
        <v>54</v>
      </c>
      <c r="P32" s="66">
        <f t="shared" si="19"/>
        <v>0.90857142857142859</v>
      </c>
      <c r="Q32" s="66">
        <f t="shared" si="20"/>
        <v>0.88157894736842102</v>
      </c>
      <c r="R32" s="67">
        <f t="shared" si="21"/>
        <v>0.5</v>
      </c>
    </row>
    <row r="33" spans="1:18" ht="15.75" thickBot="1" x14ac:dyDescent="0.3">
      <c r="A33" s="98" t="s">
        <v>25</v>
      </c>
      <c r="B33" s="69" t="s">
        <v>21</v>
      </c>
      <c r="C33" s="70">
        <v>348</v>
      </c>
      <c r="D33" s="71">
        <v>334</v>
      </c>
      <c r="E33" s="72">
        <f t="shared" si="16"/>
        <v>-4.0229885057471264E-2</v>
      </c>
      <c r="F33" s="70">
        <v>229</v>
      </c>
      <c r="G33" s="70">
        <v>241</v>
      </c>
      <c r="H33" s="73">
        <f t="shared" si="17"/>
        <v>5.2401746724890827E-2</v>
      </c>
      <c r="I33" s="53">
        <v>99</v>
      </c>
      <c r="J33" s="53">
        <v>92</v>
      </c>
      <c r="K33" s="72">
        <f t="shared" si="22"/>
        <v>-7.0707070707070704E-2</v>
      </c>
      <c r="L33" s="74"/>
      <c r="M33" s="75">
        <v>357</v>
      </c>
      <c r="N33" s="75">
        <v>226</v>
      </c>
      <c r="O33" s="75">
        <v>150</v>
      </c>
      <c r="P33" s="76">
        <f t="shared" si="19"/>
        <v>0.93557422969187676</v>
      </c>
      <c r="Q33" s="76">
        <f t="shared" si="20"/>
        <v>1.0663716814159292</v>
      </c>
      <c r="R33" s="77">
        <f t="shared" si="21"/>
        <v>0.61333333333333329</v>
      </c>
    </row>
    <row r="34" spans="1:18" ht="15.75" thickBot="1" x14ac:dyDescent="0.3">
      <c r="A34" s="98"/>
      <c r="B34" s="52" t="s">
        <v>22</v>
      </c>
      <c r="C34" s="48">
        <v>483</v>
      </c>
      <c r="D34" s="48">
        <v>474</v>
      </c>
      <c r="E34" s="13">
        <f t="shared" si="16"/>
        <v>-1.8633540372670808E-2</v>
      </c>
      <c r="F34" s="19">
        <v>331</v>
      </c>
      <c r="G34" s="19">
        <v>346</v>
      </c>
      <c r="H34" s="14">
        <f t="shared" si="17"/>
        <v>4.5317220543806644E-2</v>
      </c>
      <c r="I34" s="19">
        <v>145</v>
      </c>
      <c r="J34" s="19">
        <v>133</v>
      </c>
      <c r="K34" s="13">
        <f t="shared" si="22"/>
        <v>-8.2758620689655171E-2</v>
      </c>
      <c r="L34" s="57"/>
      <c r="M34" s="50">
        <v>524</v>
      </c>
      <c r="N34" s="50">
        <v>359</v>
      </c>
      <c r="O34" s="50">
        <v>242</v>
      </c>
      <c r="P34" s="17">
        <f t="shared" si="19"/>
        <v>0.90458015267175573</v>
      </c>
      <c r="Q34" s="17">
        <f t="shared" si="20"/>
        <v>0.96378830083565459</v>
      </c>
      <c r="R34" s="18">
        <f t="shared" si="21"/>
        <v>0.54958677685950408</v>
      </c>
    </row>
    <row r="35" spans="1:18" ht="15.75" thickBot="1" x14ac:dyDescent="0.3">
      <c r="A35" s="99"/>
      <c r="B35" s="59" t="s">
        <v>23</v>
      </c>
      <c r="C35" s="60">
        <v>217</v>
      </c>
      <c r="D35" s="61">
        <v>253</v>
      </c>
      <c r="E35" s="62">
        <f t="shared" si="16"/>
        <v>0.16589861751152074</v>
      </c>
      <c r="F35" s="60">
        <v>52</v>
      </c>
      <c r="G35" s="60">
        <v>57</v>
      </c>
      <c r="H35" s="63">
        <f t="shared" si="17"/>
        <v>9.6153846153846159E-2</v>
      </c>
      <c r="I35" s="60">
        <v>9</v>
      </c>
      <c r="J35" s="60">
        <v>18</v>
      </c>
      <c r="K35" s="62">
        <f t="shared" si="22"/>
        <v>1</v>
      </c>
      <c r="L35" s="64"/>
      <c r="M35" s="65">
        <v>222</v>
      </c>
      <c r="N35" s="65">
        <v>57</v>
      </c>
      <c r="O35" s="65">
        <v>49</v>
      </c>
      <c r="P35" s="66">
        <f t="shared" si="19"/>
        <v>1.1396396396396395</v>
      </c>
      <c r="Q35" s="66">
        <f t="shared" si="20"/>
        <v>1</v>
      </c>
      <c r="R35" s="67">
        <f t="shared" si="21"/>
        <v>0.36734693877551022</v>
      </c>
    </row>
    <row r="36" spans="1:18" ht="15.75" thickBot="1" x14ac:dyDescent="0.3">
      <c r="A36" s="98" t="s">
        <v>26</v>
      </c>
      <c r="B36" s="69" t="s">
        <v>21</v>
      </c>
      <c r="C36" s="71">
        <v>196</v>
      </c>
      <c r="D36" s="71">
        <v>213</v>
      </c>
      <c r="E36" s="72">
        <f t="shared" si="16"/>
        <v>8.673469387755102E-2</v>
      </c>
      <c r="F36" s="70">
        <v>132</v>
      </c>
      <c r="G36" s="70">
        <v>153</v>
      </c>
      <c r="H36" s="73">
        <f t="shared" si="17"/>
        <v>0.15909090909090909</v>
      </c>
      <c r="I36" s="53">
        <v>67</v>
      </c>
      <c r="J36" s="53">
        <v>62</v>
      </c>
      <c r="K36" s="72">
        <f t="shared" si="22"/>
        <v>-7.4626865671641784E-2</v>
      </c>
      <c r="L36" s="74"/>
      <c r="M36" s="75">
        <v>206</v>
      </c>
      <c r="N36" s="75">
        <v>129</v>
      </c>
      <c r="O36" s="75">
        <v>91</v>
      </c>
      <c r="P36" s="76">
        <f t="shared" si="19"/>
        <v>1.0339805825242718</v>
      </c>
      <c r="Q36" s="76">
        <f t="shared" si="20"/>
        <v>1.1860465116279071</v>
      </c>
      <c r="R36" s="77">
        <f t="shared" si="21"/>
        <v>0.68131868131868134</v>
      </c>
    </row>
    <row r="37" spans="1:18" ht="15.75" thickBot="1" x14ac:dyDescent="0.3">
      <c r="A37" s="98"/>
      <c r="B37" s="52" t="s">
        <v>22</v>
      </c>
      <c r="C37" s="48">
        <v>276</v>
      </c>
      <c r="D37" s="48">
        <v>310</v>
      </c>
      <c r="E37" s="13">
        <f t="shared" si="16"/>
        <v>0.12318840579710146</v>
      </c>
      <c r="F37" s="19">
        <v>201</v>
      </c>
      <c r="G37" s="19">
        <v>241</v>
      </c>
      <c r="H37" s="14">
        <f t="shared" si="17"/>
        <v>0.19900497512437812</v>
      </c>
      <c r="I37" s="19">
        <v>106</v>
      </c>
      <c r="J37" s="19">
        <v>120</v>
      </c>
      <c r="K37" s="13">
        <f t="shared" si="22"/>
        <v>0.13207547169811321</v>
      </c>
      <c r="L37" s="57"/>
      <c r="M37" s="50">
        <v>308</v>
      </c>
      <c r="N37" s="50">
        <v>220</v>
      </c>
      <c r="O37" s="50">
        <v>167</v>
      </c>
      <c r="P37" s="17">
        <f t="shared" si="19"/>
        <v>1.0064935064935066</v>
      </c>
      <c r="Q37" s="17">
        <f t="shared" si="20"/>
        <v>1.0954545454545455</v>
      </c>
      <c r="R37" s="18">
        <f t="shared" si="21"/>
        <v>0.71856287425149701</v>
      </c>
    </row>
    <row r="38" spans="1:18" ht="15.75" thickBot="1" x14ac:dyDescent="0.3">
      <c r="A38" s="99"/>
      <c r="B38" s="59" t="s">
        <v>23</v>
      </c>
      <c r="C38" s="60">
        <v>27</v>
      </c>
      <c r="D38" s="61">
        <v>43</v>
      </c>
      <c r="E38" s="62">
        <f t="shared" si="16"/>
        <v>0.59259259259259256</v>
      </c>
      <c r="F38" s="60">
        <v>7</v>
      </c>
      <c r="G38" s="60">
        <v>13</v>
      </c>
      <c r="H38" s="63">
        <f t="shared" si="17"/>
        <v>0.8571428571428571</v>
      </c>
      <c r="I38" s="60">
        <v>3</v>
      </c>
      <c r="J38" s="60">
        <v>9</v>
      </c>
      <c r="K38" s="62">
        <f t="shared" si="22"/>
        <v>2</v>
      </c>
      <c r="L38" s="64"/>
      <c r="M38" s="65">
        <v>28</v>
      </c>
      <c r="N38" s="65">
        <v>8</v>
      </c>
      <c r="O38" s="65">
        <v>7</v>
      </c>
      <c r="P38" s="66">
        <f t="shared" si="19"/>
        <v>1.5357142857142858</v>
      </c>
      <c r="Q38" s="66">
        <f t="shared" si="20"/>
        <v>1.625</v>
      </c>
      <c r="R38" s="67">
        <f t="shared" si="21"/>
        <v>1.2857142857142858</v>
      </c>
    </row>
    <row r="39" spans="1:18" ht="15.75" thickBot="1" x14ac:dyDescent="0.3">
      <c r="A39" s="98" t="s">
        <v>27</v>
      </c>
      <c r="B39" s="69" t="s">
        <v>21</v>
      </c>
      <c r="C39" s="71">
        <v>67</v>
      </c>
      <c r="D39" s="71">
        <v>82</v>
      </c>
      <c r="E39" s="72">
        <f t="shared" si="16"/>
        <v>0.22388059701492538</v>
      </c>
      <c r="F39" s="70">
        <v>52</v>
      </c>
      <c r="G39" s="70">
        <v>59</v>
      </c>
      <c r="H39" s="73">
        <f t="shared" si="17"/>
        <v>0.13461538461538461</v>
      </c>
      <c r="I39" s="53">
        <v>28</v>
      </c>
      <c r="J39" s="53">
        <v>37</v>
      </c>
      <c r="K39" s="13">
        <f t="shared" si="22"/>
        <v>0.32142857142857145</v>
      </c>
      <c r="L39" s="74"/>
      <c r="M39" s="75">
        <v>70</v>
      </c>
      <c r="N39" s="75">
        <v>50</v>
      </c>
      <c r="O39" s="75">
        <v>38</v>
      </c>
      <c r="P39" s="76">
        <f t="shared" si="19"/>
        <v>1.1714285714285715</v>
      </c>
      <c r="Q39" s="76">
        <f t="shared" si="20"/>
        <v>1.18</v>
      </c>
      <c r="R39" s="77">
        <f t="shared" si="21"/>
        <v>0.97368421052631582</v>
      </c>
    </row>
    <row r="40" spans="1:18" ht="15.75" thickBot="1" x14ac:dyDescent="0.3">
      <c r="A40" s="98"/>
      <c r="B40" s="52" t="s">
        <v>22</v>
      </c>
      <c r="C40" s="19">
        <v>105</v>
      </c>
      <c r="D40" s="48">
        <v>114</v>
      </c>
      <c r="E40" s="13">
        <f t="shared" si="16"/>
        <v>8.5714285714285715E-2</v>
      </c>
      <c r="F40" s="19">
        <v>83</v>
      </c>
      <c r="G40" s="19">
        <v>83</v>
      </c>
      <c r="H40" s="14">
        <f t="shared" si="17"/>
        <v>0</v>
      </c>
      <c r="I40" s="19">
        <v>44</v>
      </c>
      <c r="J40" s="19">
        <v>48</v>
      </c>
      <c r="K40" s="13">
        <f t="shared" si="22"/>
        <v>9.0909090909090912E-2</v>
      </c>
      <c r="L40" s="57"/>
      <c r="M40" s="50">
        <v>126</v>
      </c>
      <c r="N40" s="50">
        <v>94</v>
      </c>
      <c r="O40" s="50">
        <v>71</v>
      </c>
      <c r="P40" s="17">
        <f t="shared" si="19"/>
        <v>0.90476190476190477</v>
      </c>
      <c r="Q40" s="17">
        <f t="shared" si="20"/>
        <v>0.88297872340425532</v>
      </c>
      <c r="R40" s="18">
        <f t="shared" si="21"/>
        <v>0.676056338028169</v>
      </c>
    </row>
    <row r="41" spans="1:18" ht="15.75" thickBot="1" x14ac:dyDescent="0.3">
      <c r="A41" s="99"/>
      <c r="B41" s="59" t="s">
        <v>23</v>
      </c>
      <c r="C41" s="60">
        <v>86</v>
      </c>
      <c r="D41" s="61">
        <v>63</v>
      </c>
      <c r="E41" s="62">
        <f t="shared" si="16"/>
        <v>-0.26744186046511625</v>
      </c>
      <c r="F41" s="60">
        <v>54</v>
      </c>
      <c r="G41" s="60">
        <v>43</v>
      </c>
      <c r="H41" s="63">
        <f t="shared" si="17"/>
        <v>-0.20370370370370369</v>
      </c>
      <c r="I41" s="60">
        <v>35</v>
      </c>
      <c r="J41" s="60">
        <v>21</v>
      </c>
      <c r="K41" s="62">
        <f t="shared" si="22"/>
        <v>-0.4</v>
      </c>
      <c r="L41" s="64"/>
      <c r="M41" s="65">
        <v>93</v>
      </c>
      <c r="N41" s="65">
        <v>59</v>
      </c>
      <c r="O41" s="65">
        <v>48</v>
      </c>
      <c r="P41" s="66">
        <f t="shared" si="19"/>
        <v>0.67741935483870963</v>
      </c>
      <c r="Q41" s="66">
        <f t="shared" si="20"/>
        <v>0.72881355932203384</v>
      </c>
      <c r="R41" s="67">
        <f t="shared" si="21"/>
        <v>0.4375</v>
      </c>
    </row>
    <row r="42" spans="1:18" ht="15.75" thickBot="1" x14ac:dyDescent="0.3">
      <c r="A42" s="98" t="s">
        <v>28</v>
      </c>
      <c r="B42" s="69" t="s">
        <v>21</v>
      </c>
      <c r="C42" s="71">
        <v>19</v>
      </c>
      <c r="D42" s="71">
        <v>15</v>
      </c>
      <c r="E42" s="72">
        <f t="shared" si="16"/>
        <v>-0.21052631578947367</v>
      </c>
      <c r="F42" s="70">
        <v>16</v>
      </c>
      <c r="G42" s="70">
        <v>14</v>
      </c>
      <c r="H42" s="72">
        <f t="shared" si="17"/>
        <v>-0.125</v>
      </c>
      <c r="I42" s="53">
        <v>8</v>
      </c>
      <c r="J42" s="53">
        <v>5</v>
      </c>
      <c r="K42" s="72">
        <f t="shared" si="22"/>
        <v>-0.375</v>
      </c>
      <c r="L42" s="74"/>
      <c r="M42" s="75">
        <v>19</v>
      </c>
      <c r="N42" s="75">
        <v>16</v>
      </c>
      <c r="O42" s="75">
        <v>11</v>
      </c>
      <c r="P42" s="76">
        <f t="shared" si="19"/>
        <v>0.78947368421052633</v>
      </c>
      <c r="Q42" s="76">
        <f t="shared" si="20"/>
        <v>0.875</v>
      </c>
      <c r="R42" s="77">
        <f t="shared" si="21"/>
        <v>0.45454545454545453</v>
      </c>
    </row>
    <row r="43" spans="1:18" ht="15.75" thickBot="1" x14ac:dyDescent="0.3">
      <c r="A43" s="98"/>
      <c r="B43" s="52" t="s">
        <v>22</v>
      </c>
      <c r="C43" s="48">
        <v>27</v>
      </c>
      <c r="D43" s="48">
        <v>28</v>
      </c>
      <c r="E43" s="13">
        <f t="shared" si="16"/>
        <v>3.7037037037037035E-2</v>
      </c>
      <c r="F43" s="19">
        <v>23</v>
      </c>
      <c r="G43" s="19">
        <v>24</v>
      </c>
      <c r="H43" s="14">
        <f t="shared" si="17"/>
        <v>4.3478260869565216E-2</v>
      </c>
      <c r="I43" s="19">
        <v>11</v>
      </c>
      <c r="J43" s="19">
        <v>10</v>
      </c>
      <c r="K43" s="13">
        <f t="shared" si="22"/>
        <v>-9.0909090909090912E-2</v>
      </c>
      <c r="L43" s="57"/>
      <c r="M43" s="50">
        <v>29</v>
      </c>
      <c r="N43" s="50">
        <v>26</v>
      </c>
      <c r="O43" s="50">
        <v>17</v>
      </c>
      <c r="P43" s="17">
        <f t="shared" si="19"/>
        <v>0.96551724137931039</v>
      </c>
      <c r="Q43" s="17">
        <f t="shared" si="20"/>
        <v>0.92307692307692313</v>
      </c>
      <c r="R43" s="18">
        <f t="shared" si="21"/>
        <v>0.58823529411764708</v>
      </c>
    </row>
    <row r="44" spans="1:18" ht="15.75" thickBot="1" x14ac:dyDescent="0.3">
      <c r="A44" s="99"/>
      <c r="B44" s="59" t="s">
        <v>23</v>
      </c>
      <c r="C44" s="60">
        <v>69</v>
      </c>
      <c r="D44" s="61">
        <v>62</v>
      </c>
      <c r="E44" s="62">
        <f t="shared" si="16"/>
        <v>-0.10144927536231885</v>
      </c>
      <c r="F44" s="60">
        <v>18</v>
      </c>
      <c r="G44" s="60">
        <v>15</v>
      </c>
      <c r="H44" s="63">
        <f t="shared" si="17"/>
        <v>-0.16666666666666666</v>
      </c>
      <c r="I44" s="60">
        <v>4</v>
      </c>
      <c r="J44" s="60">
        <v>4</v>
      </c>
      <c r="K44" s="62">
        <f t="shared" si="22"/>
        <v>0</v>
      </c>
      <c r="L44" s="64"/>
      <c r="M44" s="65">
        <v>70</v>
      </c>
      <c r="N44" s="65">
        <v>21</v>
      </c>
      <c r="O44" s="65">
        <v>20</v>
      </c>
      <c r="P44" s="66">
        <f t="shared" si="19"/>
        <v>0.88571428571428568</v>
      </c>
      <c r="Q44" s="66">
        <f t="shared" si="20"/>
        <v>0.7142857142857143</v>
      </c>
      <c r="R44" s="67">
        <f t="shared" si="21"/>
        <v>0.2</v>
      </c>
    </row>
    <row r="45" spans="1:18" ht="15.75" thickBot="1" x14ac:dyDescent="0.3">
      <c r="A45" s="98" t="s">
        <v>29</v>
      </c>
      <c r="B45" s="69" t="s">
        <v>21</v>
      </c>
      <c r="C45" s="71">
        <v>116</v>
      </c>
      <c r="D45" s="71">
        <v>115</v>
      </c>
      <c r="E45" s="72">
        <f t="shared" si="16"/>
        <v>-8.6206896551724137E-3</v>
      </c>
      <c r="F45" s="70">
        <v>90</v>
      </c>
      <c r="G45" s="70">
        <v>78</v>
      </c>
      <c r="H45" s="73">
        <f t="shared" si="17"/>
        <v>-0.13333333333333333</v>
      </c>
      <c r="I45" s="53">
        <v>45</v>
      </c>
      <c r="J45" s="53">
        <v>41</v>
      </c>
      <c r="K45" s="72">
        <f t="shared" si="22"/>
        <v>-8.8888888888888892E-2</v>
      </c>
      <c r="L45" s="74"/>
      <c r="M45" s="75">
        <v>122</v>
      </c>
      <c r="N45" s="75">
        <v>89</v>
      </c>
      <c r="O45" s="75">
        <v>63</v>
      </c>
      <c r="P45" s="76">
        <f t="shared" si="19"/>
        <v>0.94262295081967218</v>
      </c>
      <c r="Q45" s="76">
        <f t="shared" si="20"/>
        <v>0.8764044943820225</v>
      </c>
      <c r="R45" s="77">
        <f t="shared" si="21"/>
        <v>0.65079365079365081</v>
      </c>
    </row>
    <row r="46" spans="1:18" ht="15.75" thickBot="1" x14ac:dyDescent="0.3">
      <c r="A46" s="98"/>
      <c r="B46" s="52" t="s">
        <v>22</v>
      </c>
      <c r="C46" s="48">
        <v>192</v>
      </c>
      <c r="D46" s="48">
        <v>205</v>
      </c>
      <c r="E46" s="13">
        <f t="shared" si="16"/>
        <v>6.7708333333333329E-2</v>
      </c>
      <c r="F46" s="19">
        <v>154</v>
      </c>
      <c r="G46" s="19">
        <v>150</v>
      </c>
      <c r="H46" s="14">
        <f t="shared" si="17"/>
        <v>-2.5974025974025976E-2</v>
      </c>
      <c r="I46" s="19">
        <v>68</v>
      </c>
      <c r="J46" s="19">
        <v>81</v>
      </c>
      <c r="K46" s="13">
        <f t="shared" si="22"/>
        <v>0.19117647058823528</v>
      </c>
      <c r="L46" s="57"/>
      <c r="M46" s="50">
        <v>249</v>
      </c>
      <c r="N46" s="50">
        <v>200</v>
      </c>
      <c r="O46" s="50">
        <v>143</v>
      </c>
      <c r="P46" s="17">
        <f t="shared" si="19"/>
        <v>0.82329317269076308</v>
      </c>
      <c r="Q46" s="17">
        <f t="shared" si="20"/>
        <v>0.75</v>
      </c>
      <c r="R46" s="18">
        <f t="shared" si="21"/>
        <v>0.56643356643356646</v>
      </c>
    </row>
    <row r="47" spans="1:18" ht="15.75" thickBot="1" x14ac:dyDescent="0.3">
      <c r="A47" s="99"/>
      <c r="B47" s="59" t="s">
        <v>23</v>
      </c>
      <c r="C47" s="60">
        <v>53</v>
      </c>
      <c r="D47" s="61">
        <v>69</v>
      </c>
      <c r="E47" s="62">
        <f t="shared" si="16"/>
        <v>0.30188679245283018</v>
      </c>
      <c r="F47" s="60">
        <v>31</v>
      </c>
      <c r="G47" s="60">
        <v>39</v>
      </c>
      <c r="H47" s="63">
        <f t="shared" si="17"/>
        <v>0.25806451612903225</v>
      </c>
      <c r="I47" s="60">
        <v>23</v>
      </c>
      <c r="J47" s="60">
        <v>23</v>
      </c>
      <c r="K47" s="62">
        <f t="shared" si="22"/>
        <v>0</v>
      </c>
      <c r="L47" s="64"/>
      <c r="M47" s="65">
        <v>62</v>
      </c>
      <c r="N47" s="65">
        <v>42</v>
      </c>
      <c r="O47" s="65">
        <v>35</v>
      </c>
      <c r="P47" s="66">
        <f t="shared" si="19"/>
        <v>1.1129032258064515</v>
      </c>
      <c r="Q47" s="66">
        <f t="shared" si="20"/>
        <v>0.9285714285714286</v>
      </c>
      <c r="R47" s="67">
        <f t="shared" si="21"/>
        <v>0.65714285714285714</v>
      </c>
    </row>
    <row r="48" spans="1:18" ht="15.75" thickBot="1" x14ac:dyDescent="0.3">
      <c r="A48" s="98" t="s">
        <v>39</v>
      </c>
      <c r="B48" s="69" t="s">
        <v>21</v>
      </c>
      <c r="C48" s="71">
        <v>9</v>
      </c>
      <c r="D48" s="71">
        <v>11</v>
      </c>
      <c r="E48" s="72">
        <f t="shared" si="16"/>
        <v>0.22222222222222221</v>
      </c>
      <c r="F48" s="70">
        <v>6</v>
      </c>
      <c r="G48" s="70">
        <v>10</v>
      </c>
      <c r="H48" s="73">
        <f t="shared" si="17"/>
        <v>0.66666666666666663</v>
      </c>
      <c r="I48" s="53">
        <v>4</v>
      </c>
      <c r="J48" s="53">
        <v>6</v>
      </c>
      <c r="K48" s="72">
        <f t="shared" si="22"/>
        <v>0.5</v>
      </c>
      <c r="L48" s="74"/>
      <c r="M48" s="75">
        <v>10</v>
      </c>
      <c r="N48" s="75">
        <v>6</v>
      </c>
      <c r="O48" s="75">
        <v>4</v>
      </c>
      <c r="P48" s="76">
        <f t="shared" si="19"/>
        <v>1.1000000000000001</v>
      </c>
      <c r="Q48" s="76">
        <f t="shared" si="20"/>
        <v>1.6666666666666667</v>
      </c>
      <c r="R48" s="77">
        <v>0</v>
      </c>
    </row>
    <row r="49" spans="1:18" ht="15.75" thickBot="1" x14ac:dyDescent="0.3">
      <c r="A49" s="98"/>
      <c r="B49" s="52" t="s">
        <v>22</v>
      </c>
      <c r="C49" s="19">
        <v>22</v>
      </c>
      <c r="D49" s="48">
        <v>16</v>
      </c>
      <c r="E49" s="13">
        <f t="shared" si="16"/>
        <v>-0.27272727272727271</v>
      </c>
      <c r="F49" s="19">
        <v>15</v>
      </c>
      <c r="G49" s="19">
        <v>14</v>
      </c>
      <c r="H49" s="14">
        <f t="shared" si="17"/>
        <v>-6.6666666666666666E-2</v>
      </c>
      <c r="I49" s="19">
        <v>7</v>
      </c>
      <c r="J49" s="19">
        <v>8</v>
      </c>
      <c r="K49" s="13">
        <f t="shared" si="22"/>
        <v>0.14285714285714285</v>
      </c>
      <c r="L49" s="57"/>
      <c r="M49" s="50">
        <v>25</v>
      </c>
      <c r="N49" s="50">
        <v>17</v>
      </c>
      <c r="O49" s="50">
        <v>11</v>
      </c>
      <c r="P49" s="17">
        <f t="shared" si="19"/>
        <v>0.64</v>
      </c>
      <c r="Q49" s="17">
        <f t="shared" si="20"/>
        <v>0.82352941176470584</v>
      </c>
      <c r="R49" s="18">
        <f t="shared" si="21"/>
        <v>0.72727272727272729</v>
      </c>
    </row>
    <row r="50" spans="1:18" ht="15.75" thickBot="1" x14ac:dyDescent="0.3">
      <c r="A50" s="99"/>
      <c r="B50" s="59" t="s">
        <v>23</v>
      </c>
      <c r="C50" s="60">
        <v>36</v>
      </c>
      <c r="D50" s="61">
        <v>21</v>
      </c>
      <c r="E50" s="62">
        <f t="shared" si="16"/>
        <v>-0.41666666666666669</v>
      </c>
      <c r="F50" s="60">
        <v>18</v>
      </c>
      <c r="G50" s="60">
        <v>8</v>
      </c>
      <c r="H50" s="63">
        <f>(G50-F50)/F50</f>
        <v>-0.55555555555555558</v>
      </c>
      <c r="I50" s="60">
        <v>3</v>
      </c>
      <c r="J50" s="60">
        <v>4</v>
      </c>
      <c r="K50" s="62">
        <f t="shared" si="22"/>
        <v>0.33333333333333331</v>
      </c>
      <c r="L50" s="64"/>
      <c r="M50" s="65">
        <v>36</v>
      </c>
      <c r="N50" s="65">
        <v>17</v>
      </c>
      <c r="O50" s="65">
        <v>12</v>
      </c>
      <c r="P50" s="66">
        <f t="shared" si="19"/>
        <v>0.58333333333333337</v>
      </c>
      <c r="Q50" s="66">
        <f t="shared" si="20"/>
        <v>0.47058823529411764</v>
      </c>
      <c r="R50" s="67">
        <f t="shared" si="21"/>
        <v>0.33333333333333331</v>
      </c>
    </row>
    <row r="51" spans="1:18" ht="15.75" thickBot="1" x14ac:dyDescent="0.3">
      <c r="A51" s="99" t="s">
        <v>30</v>
      </c>
      <c r="B51" s="69" t="s">
        <v>21</v>
      </c>
      <c r="C51" s="70">
        <v>389</v>
      </c>
      <c r="D51" s="71">
        <v>376</v>
      </c>
      <c r="E51" s="72">
        <f>(D51-C51)/C51</f>
        <v>-3.3419023136246784E-2</v>
      </c>
      <c r="F51" s="70">
        <v>349</v>
      </c>
      <c r="G51" s="70">
        <v>340</v>
      </c>
      <c r="H51" s="73">
        <f t="shared" si="17"/>
        <v>-2.5787965616045846E-2</v>
      </c>
      <c r="I51" s="53">
        <v>126</v>
      </c>
      <c r="J51" s="53">
        <v>114</v>
      </c>
      <c r="K51" s="72">
        <f t="shared" si="22"/>
        <v>-9.5238095238095233E-2</v>
      </c>
      <c r="L51" s="74"/>
      <c r="M51" s="75">
        <v>531</v>
      </c>
      <c r="N51" s="75">
        <v>471</v>
      </c>
      <c r="O51" s="75">
        <v>265</v>
      </c>
      <c r="P51" s="76">
        <f>D51/M51</f>
        <v>0.70809792843691144</v>
      </c>
      <c r="Q51" s="76">
        <f t="shared" si="20"/>
        <v>0.72186836518046704</v>
      </c>
      <c r="R51" s="77">
        <f t="shared" si="21"/>
        <v>0.43018867924528303</v>
      </c>
    </row>
    <row r="52" spans="1:18" ht="15.75" thickBot="1" x14ac:dyDescent="0.3">
      <c r="A52" s="99"/>
      <c r="B52" s="59" t="s">
        <v>22</v>
      </c>
      <c r="C52" s="60">
        <v>686</v>
      </c>
      <c r="D52" s="61">
        <v>757</v>
      </c>
      <c r="E52" s="62">
        <f>(D52-C52)/C52</f>
        <v>0.10349854227405247</v>
      </c>
      <c r="F52" s="60">
        <v>595</v>
      </c>
      <c r="G52" s="60">
        <v>687</v>
      </c>
      <c r="H52" s="63">
        <f t="shared" si="17"/>
        <v>0.1546218487394958</v>
      </c>
      <c r="I52" s="60">
        <v>219</v>
      </c>
      <c r="J52" s="60">
        <v>273</v>
      </c>
      <c r="K52" s="62">
        <f t="shared" si="22"/>
        <v>0.24657534246575341</v>
      </c>
      <c r="L52" s="64"/>
      <c r="M52" s="65">
        <v>1091</v>
      </c>
      <c r="N52" s="65">
        <v>978</v>
      </c>
      <c r="O52" s="65">
        <v>597</v>
      </c>
      <c r="P52" s="66">
        <f>D52/M52</f>
        <v>0.69385884509624196</v>
      </c>
      <c r="Q52" s="66">
        <f t="shared" si="20"/>
        <v>0.7024539877300614</v>
      </c>
      <c r="R52" s="67">
        <f t="shared" si="21"/>
        <v>0.457286432160804</v>
      </c>
    </row>
    <row r="53" spans="1:18" ht="15.75" thickBot="1" x14ac:dyDescent="0.3">
      <c r="A53" s="98" t="s">
        <v>31</v>
      </c>
      <c r="B53" s="69" t="s">
        <v>21</v>
      </c>
      <c r="C53" s="70">
        <v>7</v>
      </c>
      <c r="D53" s="78">
        <v>3</v>
      </c>
      <c r="E53" s="72">
        <f>(D53-C53)/C53</f>
        <v>-0.5714285714285714</v>
      </c>
      <c r="F53" s="70">
        <v>6</v>
      </c>
      <c r="G53" s="78">
        <v>3</v>
      </c>
      <c r="H53" s="72">
        <f t="shared" si="17"/>
        <v>-0.5</v>
      </c>
      <c r="I53" s="53">
        <v>3</v>
      </c>
      <c r="J53" s="20">
        <v>1</v>
      </c>
      <c r="K53" s="72">
        <f t="shared" si="22"/>
        <v>-0.66666666666666663</v>
      </c>
      <c r="L53" s="74"/>
      <c r="M53" s="75">
        <v>8</v>
      </c>
      <c r="N53" s="75">
        <v>5</v>
      </c>
      <c r="O53" s="75">
        <v>3</v>
      </c>
      <c r="P53" s="76">
        <v>0</v>
      </c>
      <c r="Q53" s="76">
        <v>0</v>
      </c>
      <c r="R53" s="77">
        <v>0</v>
      </c>
    </row>
    <row r="54" spans="1:18" ht="15.75" thickBot="1" x14ac:dyDescent="0.3">
      <c r="A54" s="99"/>
      <c r="B54" s="52" t="s">
        <v>22</v>
      </c>
      <c r="C54" s="19">
        <v>21</v>
      </c>
      <c r="D54" s="48">
        <v>22</v>
      </c>
      <c r="E54" s="13">
        <f t="shared" si="16"/>
        <v>4.7619047619047616E-2</v>
      </c>
      <c r="F54" s="19">
        <v>17</v>
      </c>
      <c r="G54" s="19">
        <v>16</v>
      </c>
      <c r="H54" s="56">
        <f>(G54-F54)/F54</f>
        <v>-5.8823529411764705E-2</v>
      </c>
      <c r="I54" s="19">
        <v>6</v>
      </c>
      <c r="J54" s="19">
        <v>6</v>
      </c>
      <c r="K54" s="13">
        <f>(J54-I54)/I54</f>
        <v>0</v>
      </c>
      <c r="L54" s="57"/>
      <c r="M54" s="50">
        <v>31</v>
      </c>
      <c r="N54" s="50">
        <v>21</v>
      </c>
      <c r="O54" s="50">
        <v>12</v>
      </c>
      <c r="P54" s="17">
        <f t="shared" si="19"/>
        <v>0.70967741935483875</v>
      </c>
      <c r="Q54" s="17">
        <f t="shared" si="20"/>
        <v>0.76190476190476186</v>
      </c>
      <c r="R54" s="18">
        <f t="shared" si="21"/>
        <v>0.5</v>
      </c>
    </row>
    <row r="55" spans="1:18" ht="15.75" thickBot="1" x14ac:dyDescent="0.3">
      <c r="A55" s="99"/>
      <c r="B55" s="59" t="s">
        <v>23</v>
      </c>
      <c r="C55" s="60">
        <v>18</v>
      </c>
      <c r="D55" s="61">
        <v>7</v>
      </c>
      <c r="E55" s="62">
        <f t="shared" si="16"/>
        <v>-0.61111111111111116</v>
      </c>
      <c r="F55" s="60">
        <v>8</v>
      </c>
      <c r="G55" s="60">
        <v>4</v>
      </c>
      <c r="H55" s="63">
        <f>(G55-F55)/F55</f>
        <v>-0.5</v>
      </c>
      <c r="I55" s="60">
        <v>2</v>
      </c>
      <c r="J55" s="60">
        <v>2</v>
      </c>
      <c r="K55" s="62">
        <f>(J55-I55)/I55</f>
        <v>0</v>
      </c>
      <c r="L55" s="64"/>
      <c r="M55" s="65">
        <v>19</v>
      </c>
      <c r="N55" s="65">
        <v>12</v>
      </c>
      <c r="O55" s="65">
        <v>10</v>
      </c>
      <c r="P55" s="66">
        <f t="shared" si="19"/>
        <v>0.36842105263157893</v>
      </c>
      <c r="Q55" s="66">
        <f t="shared" si="20"/>
        <v>0.33333333333333331</v>
      </c>
      <c r="R55" s="67">
        <f t="shared" si="21"/>
        <v>0.2</v>
      </c>
    </row>
    <row r="56" spans="1:18" ht="15.75" thickBot="1" x14ac:dyDescent="0.3">
      <c r="A56" s="99" t="s">
        <v>32</v>
      </c>
      <c r="B56" s="69" t="s">
        <v>21</v>
      </c>
      <c r="C56" s="70">
        <v>5</v>
      </c>
      <c r="D56" s="71">
        <v>4</v>
      </c>
      <c r="E56" s="72">
        <f t="shared" si="16"/>
        <v>-0.2</v>
      </c>
      <c r="F56" s="70">
        <v>5</v>
      </c>
      <c r="G56" s="70">
        <v>3</v>
      </c>
      <c r="H56" s="72">
        <f>(G56-F56)/F56</f>
        <v>-0.4</v>
      </c>
      <c r="I56" s="53">
        <v>1</v>
      </c>
      <c r="J56" s="53">
        <v>2</v>
      </c>
      <c r="K56" s="72">
        <f t="shared" ref="K56:K65" si="23">(J56-I56)/I56</f>
        <v>1</v>
      </c>
      <c r="L56" s="79"/>
      <c r="M56" s="75">
        <v>8</v>
      </c>
      <c r="N56" s="75">
        <v>8</v>
      </c>
      <c r="O56" s="75">
        <v>3</v>
      </c>
      <c r="P56" s="76">
        <f t="shared" si="19"/>
        <v>0.5</v>
      </c>
      <c r="Q56" s="76">
        <f t="shared" si="20"/>
        <v>0.375</v>
      </c>
      <c r="R56" s="77">
        <f t="shared" si="21"/>
        <v>0.66666666666666663</v>
      </c>
    </row>
    <row r="57" spans="1:18" ht="15.75" thickBot="1" x14ac:dyDescent="0.3">
      <c r="A57" s="99"/>
      <c r="B57" s="59" t="s">
        <v>22</v>
      </c>
      <c r="C57" s="60">
        <v>14</v>
      </c>
      <c r="D57" s="61">
        <v>10</v>
      </c>
      <c r="E57" s="62">
        <f t="shared" si="16"/>
        <v>-0.2857142857142857</v>
      </c>
      <c r="F57" s="60">
        <v>11</v>
      </c>
      <c r="G57" s="60">
        <v>8</v>
      </c>
      <c r="H57" s="62">
        <f t="shared" ref="H57:H65" si="24">(G57-F57)/F57</f>
        <v>-0.27272727272727271</v>
      </c>
      <c r="I57" s="60">
        <v>4</v>
      </c>
      <c r="J57" s="60">
        <v>6</v>
      </c>
      <c r="K57" s="62">
        <f t="shared" si="23"/>
        <v>0.5</v>
      </c>
      <c r="L57" s="80"/>
      <c r="M57" s="65">
        <v>29</v>
      </c>
      <c r="N57" s="65">
        <v>27</v>
      </c>
      <c r="O57" s="65">
        <v>15</v>
      </c>
      <c r="P57" s="66">
        <f t="shared" si="19"/>
        <v>0.34482758620689657</v>
      </c>
      <c r="Q57" s="66">
        <f t="shared" si="20"/>
        <v>0.29629629629629628</v>
      </c>
      <c r="R57" s="67">
        <f t="shared" si="21"/>
        <v>0.4</v>
      </c>
    </row>
    <row r="58" spans="1:18" ht="15.75" thickBot="1" x14ac:dyDescent="0.3">
      <c r="A58" s="99" t="s">
        <v>33</v>
      </c>
      <c r="B58" s="69" t="s">
        <v>21</v>
      </c>
      <c r="C58" s="70">
        <v>1</v>
      </c>
      <c r="D58" s="71">
        <v>1</v>
      </c>
      <c r="E58" s="72">
        <f t="shared" si="16"/>
        <v>0</v>
      </c>
      <c r="F58" s="70">
        <v>1</v>
      </c>
      <c r="G58" s="70">
        <v>1</v>
      </c>
      <c r="H58" s="72">
        <f t="shared" si="24"/>
        <v>0</v>
      </c>
      <c r="I58" s="53">
        <v>0</v>
      </c>
      <c r="J58" s="53">
        <v>0</v>
      </c>
      <c r="K58" s="72">
        <v>0</v>
      </c>
      <c r="L58" s="79"/>
      <c r="M58" s="75">
        <v>2</v>
      </c>
      <c r="N58" s="75">
        <v>2</v>
      </c>
      <c r="O58" s="75">
        <v>1</v>
      </c>
      <c r="P58" s="76">
        <v>0</v>
      </c>
      <c r="Q58" s="76">
        <v>0</v>
      </c>
      <c r="R58" s="77">
        <v>0</v>
      </c>
    </row>
    <row r="59" spans="1:18" ht="15.75" thickBot="1" x14ac:dyDescent="0.3">
      <c r="A59" s="99"/>
      <c r="B59" s="59" t="s">
        <v>22</v>
      </c>
      <c r="C59" s="60">
        <v>3</v>
      </c>
      <c r="D59" s="61">
        <v>3</v>
      </c>
      <c r="E59" s="62">
        <f t="shared" si="16"/>
        <v>0</v>
      </c>
      <c r="F59" s="60">
        <v>2</v>
      </c>
      <c r="G59" s="60">
        <v>2</v>
      </c>
      <c r="H59" s="62">
        <f t="shared" si="24"/>
        <v>0</v>
      </c>
      <c r="I59" s="60">
        <v>1</v>
      </c>
      <c r="J59" s="60">
        <v>1</v>
      </c>
      <c r="K59" s="62">
        <v>0</v>
      </c>
      <c r="L59" s="80"/>
      <c r="M59" s="65">
        <v>5</v>
      </c>
      <c r="N59" s="65">
        <v>4</v>
      </c>
      <c r="O59" s="65">
        <v>2</v>
      </c>
      <c r="P59" s="66">
        <f t="shared" si="19"/>
        <v>0.6</v>
      </c>
      <c r="Q59" s="66">
        <f t="shared" si="20"/>
        <v>0.5</v>
      </c>
      <c r="R59" s="67">
        <f t="shared" si="21"/>
        <v>0.5</v>
      </c>
    </row>
    <row r="60" spans="1:18" ht="15.75" thickBot="1" x14ac:dyDescent="0.3">
      <c r="A60" s="99" t="s">
        <v>34</v>
      </c>
      <c r="B60" s="69" t="s">
        <v>21</v>
      </c>
      <c r="C60" s="70">
        <v>22</v>
      </c>
      <c r="D60" s="71">
        <v>35</v>
      </c>
      <c r="E60" s="72">
        <f>(D60-C60)/C60</f>
        <v>0.59090909090909094</v>
      </c>
      <c r="F60" s="70">
        <v>21</v>
      </c>
      <c r="G60" s="70">
        <v>33</v>
      </c>
      <c r="H60" s="73">
        <f t="shared" si="24"/>
        <v>0.5714285714285714</v>
      </c>
      <c r="I60" s="53">
        <v>8</v>
      </c>
      <c r="J60" s="53">
        <v>15</v>
      </c>
      <c r="K60" s="72">
        <f t="shared" si="23"/>
        <v>0.875</v>
      </c>
      <c r="L60" s="79"/>
      <c r="M60" s="75">
        <v>33</v>
      </c>
      <c r="N60" s="75">
        <v>30</v>
      </c>
      <c r="O60" s="75">
        <v>19</v>
      </c>
      <c r="P60" s="76">
        <f>D60/M60</f>
        <v>1.0606060606060606</v>
      </c>
      <c r="Q60" s="76">
        <f t="shared" si="20"/>
        <v>1.1000000000000001</v>
      </c>
      <c r="R60" s="77">
        <f t="shared" si="21"/>
        <v>0.78947368421052633</v>
      </c>
    </row>
    <row r="61" spans="1:18" ht="15.75" thickBot="1" x14ac:dyDescent="0.3">
      <c r="A61" s="99"/>
      <c r="B61" s="59" t="s">
        <v>22</v>
      </c>
      <c r="C61" s="60">
        <v>51</v>
      </c>
      <c r="D61" s="61">
        <v>69</v>
      </c>
      <c r="E61" s="62">
        <f>(D61-C61)/C61</f>
        <v>0.35294117647058826</v>
      </c>
      <c r="F61" s="60">
        <v>47</v>
      </c>
      <c r="G61" s="60">
        <v>66</v>
      </c>
      <c r="H61" s="63">
        <f t="shared" si="24"/>
        <v>0.40425531914893614</v>
      </c>
      <c r="I61" s="60">
        <v>16</v>
      </c>
      <c r="J61" s="60">
        <v>30</v>
      </c>
      <c r="K61" s="62">
        <f t="shared" si="23"/>
        <v>0.875</v>
      </c>
      <c r="L61" s="80"/>
      <c r="M61" s="65">
        <v>89</v>
      </c>
      <c r="N61" s="65">
        <v>82</v>
      </c>
      <c r="O61" s="65">
        <v>55</v>
      </c>
      <c r="P61" s="66">
        <f>D61/M61</f>
        <v>0.7752808988764045</v>
      </c>
      <c r="Q61" s="66">
        <f t="shared" si="20"/>
        <v>0.80487804878048785</v>
      </c>
      <c r="R61" s="67">
        <f t="shared" si="21"/>
        <v>0.54545454545454541</v>
      </c>
    </row>
    <row r="62" spans="1:18" ht="15.75" thickBot="1" x14ac:dyDescent="0.3">
      <c r="A62" s="99" t="s">
        <v>35</v>
      </c>
      <c r="B62" s="69" t="s">
        <v>21</v>
      </c>
      <c r="C62" s="70">
        <v>32</v>
      </c>
      <c r="D62" s="71">
        <v>26</v>
      </c>
      <c r="E62" s="72">
        <f t="shared" si="16"/>
        <v>-0.1875</v>
      </c>
      <c r="F62" s="70">
        <v>31</v>
      </c>
      <c r="G62" s="70">
        <v>23</v>
      </c>
      <c r="H62" s="73">
        <f t="shared" si="24"/>
        <v>-0.25806451612903225</v>
      </c>
      <c r="I62" s="53">
        <v>11</v>
      </c>
      <c r="J62" s="53">
        <v>5</v>
      </c>
      <c r="K62" s="72">
        <f t="shared" si="23"/>
        <v>-0.54545454545454541</v>
      </c>
      <c r="L62" s="79"/>
      <c r="M62" s="75">
        <v>49</v>
      </c>
      <c r="N62" s="75">
        <v>43</v>
      </c>
      <c r="O62" s="75">
        <v>16</v>
      </c>
      <c r="P62" s="76">
        <f t="shared" si="19"/>
        <v>0.53061224489795922</v>
      </c>
      <c r="Q62" s="76">
        <f t="shared" si="20"/>
        <v>0.53488372093023251</v>
      </c>
      <c r="R62" s="77">
        <f t="shared" si="21"/>
        <v>0.3125</v>
      </c>
    </row>
    <row r="63" spans="1:18" ht="15.75" thickBot="1" x14ac:dyDescent="0.3">
      <c r="A63" s="99"/>
      <c r="B63" s="59" t="s">
        <v>22</v>
      </c>
      <c r="C63" s="60">
        <v>45</v>
      </c>
      <c r="D63" s="61">
        <v>36</v>
      </c>
      <c r="E63" s="62">
        <f t="shared" si="16"/>
        <v>-0.2</v>
      </c>
      <c r="F63" s="60">
        <v>43</v>
      </c>
      <c r="G63" s="60">
        <v>31</v>
      </c>
      <c r="H63" s="63">
        <f t="shared" si="24"/>
        <v>-0.27906976744186046</v>
      </c>
      <c r="I63" s="60">
        <v>14</v>
      </c>
      <c r="J63" s="60">
        <v>9</v>
      </c>
      <c r="K63" s="62">
        <f t="shared" si="23"/>
        <v>-0.35714285714285715</v>
      </c>
      <c r="L63" s="80"/>
      <c r="M63" s="65">
        <v>108</v>
      </c>
      <c r="N63" s="65">
        <v>99</v>
      </c>
      <c r="O63" s="65">
        <v>35</v>
      </c>
      <c r="P63" s="66">
        <f t="shared" si="19"/>
        <v>0.33333333333333331</v>
      </c>
      <c r="Q63" s="66">
        <f t="shared" si="20"/>
        <v>0.31313131313131315</v>
      </c>
      <c r="R63" s="67">
        <f t="shared" si="21"/>
        <v>0.25714285714285712</v>
      </c>
    </row>
    <row r="64" spans="1:18" ht="15.75" thickBot="1" x14ac:dyDescent="0.3">
      <c r="A64" s="99" t="s">
        <v>36</v>
      </c>
      <c r="B64" s="69" t="s">
        <v>21</v>
      </c>
      <c r="C64" s="70">
        <v>6</v>
      </c>
      <c r="D64" s="71">
        <v>3</v>
      </c>
      <c r="E64" s="72">
        <f t="shared" si="16"/>
        <v>-0.5</v>
      </c>
      <c r="F64" s="70">
        <v>5</v>
      </c>
      <c r="G64" s="70">
        <v>3</v>
      </c>
      <c r="H64" s="73">
        <f t="shared" si="24"/>
        <v>-0.4</v>
      </c>
      <c r="I64" s="53">
        <v>3</v>
      </c>
      <c r="J64" s="53">
        <v>1</v>
      </c>
      <c r="K64" s="72">
        <f t="shared" si="23"/>
        <v>-0.66666666666666663</v>
      </c>
      <c r="L64" s="79"/>
      <c r="M64" s="75">
        <v>5</v>
      </c>
      <c r="N64" s="75">
        <v>5</v>
      </c>
      <c r="O64" s="75">
        <v>3</v>
      </c>
      <c r="P64" s="76">
        <f t="shared" si="19"/>
        <v>0.6</v>
      </c>
      <c r="Q64" s="76">
        <f t="shared" si="20"/>
        <v>0.6</v>
      </c>
      <c r="R64" s="77">
        <f t="shared" si="21"/>
        <v>0.33333333333333331</v>
      </c>
    </row>
    <row r="65" spans="1:18" ht="15.75" thickBot="1" x14ac:dyDescent="0.3">
      <c r="A65" s="105"/>
      <c r="B65" s="59" t="s">
        <v>22</v>
      </c>
      <c r="C65" s="60">
        <v>8</v>
      </c>
      <c r="D65" s="61">
        <v>8</v>
      </c>
      <c r="E65" s="62">
        <f t="shared" si="16"/>
        <v>0</v>
      </c>
      <c r="F65" s="60">
        <v>5</v>
      </c>
      <c r="G65" s="60">
        <v>5</v>
      </c>
      <c r="H65" s="63">
        <f t="shared" si="24"/>
        <v>0</v>
      </c>
      <c r="I65" s="60">
        <v>3</v>
      </c>
      <c r="J65" s="60">
        <v>3</v>
      </c>
      <c r="K65" s="62">
        <f t="shared" si="23"/>
        <v>0</v>
      </c>
      <c r="L65" s="80"/>
      <c r="M65" s="65">
        <v>8</v>
      </c>
      <c r="N65" s="65">
        <v>8</v>
      </c>
      <c r="O65" s="65">
        <v>5</v>
      </c>
      <c r="P65" s="66">
        <f t="shared" si="19"/>
        <v>1</v>
      </c>
      <c r="Q65" s="66">
        <f t="shared" si="20"/>
        <v>0.625</v>
      </c>
      <c r="R65" s="67">
        <f t="shared" si="21"/>
        <v>0.6</v>
      </c>
    </row>
    <row r="66" spans="1:18" x14ac:dyDescent="0.25">
      <c r="A66" s="81" t="s">
        <v>37</v>
      </c>
      <c r="B66" s="81"/>
      <c r="C66" s="4"/>
      <c r="D66" s="4"/>
      <c r="E66" s="82"/>
      <c r="F66" s="4"/>
      <c r="G66" s="4"/>
      <c r="H66" s="82"/>
      <c r="I66" s="4"/>
      <c r="J66" s="4"/>
      <c r="K66" s="82"/>
      <c r="L66" s="4"/>
      <c r="M66" s="1"/>
      <c r="N66" s="1"/>
      <c r="O66" s="1"/>
      <c r="P66" s="1"/>
      <c r="Q66" s="1"/>
      <c r="R66" s="1"/>
    </row>
    <row r="67" spans="1:18" x14ac:dyDescent="0.25">
      <c r="A67" s="5"/>
      <c r="B67" s="5"/>
      <c r="C67" s="4"/>
      <c r="D67" s="4"/>
      <c r="E67" s="82"/>
      <c r="F67" s="4"/>
      <c r="G67" s="4"/>
      <c r="H67" s="82"/>
      <c r="I67" s="4"/>
      <c r="J67" s="4"/>
      <c r="K67" s="82"/>
      <c r="L67" s="4"/>
      <c r="M67" s="1"/>
      <c r="N67" s="1"/>
      <c r="O67" s="1"/>
      <c r="P67" s="1"/>
      <c r="Q67" s="1"/>
      <c r="R67" s="1"/>
    </row>
    <row r="68" spans="1:18" x14ac:dyDescent="0.25">
      <c r="A68" s="5" t="s">
        <v>38</v>
      </c>
      <c r="B68" s="5"/>
      <c r="C68" s="4"/>
      <c r="D68" s="4"/>
      <c r="E68" s="82"/>
      <c r="F68" s="4"/>
      <c r="G68" s="4"/>
      <c r="H68" s="82"/>
      <c r="I68" s="4"/>
      <c r="J68" s="4"/>
      <c r="K68" s="82"/>
      <c r="L68" s="4"/>
      <c r="M68" s="1"/>
      <c r="N68" s="1"/>
      <c r="O68" s="1"/>
      <c r="P68" s="1"/>
      <c r="Q68" s="1"/>
      <c r="R68" s="1"/>
    </row>
  </sheetData>
  <mergeCells count="40">
    <mergeCell ref="A7:B7"/>
    <mergeCell ref="A1:R1"/>
    <mergeCell ref="A2:R2"/>
    <mergeCell ref="A3:R3"/>
    <mergeCell ref="A4:R4"/>
    <mergeCell ref="A6:B6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39:A41"/>
    <mergeCell ref="A20:B20"/>
    <mergeCell ref="A21:B21"/>
    <mergeCell ref="A22:B22"/>
    <mergeCell ref="A23:B23"/>
    <mergeCell ref="A24:B24"/>
    <mergeCell ref="A25:B25"/>
    <mergeCell ref="A26:B26"/>
    <mergeCell ref="A27:A29"/>
    <mergeCell ref="A30:A32"/>
    <mergeCell ref="A33:A35"/>
    <mergeCell ref="A36:A38"/>
    <mergeCell ref="A58:A59"/>
    <mergeCell ref="A60:A61"/>
    <mergeCell ref="A62:A63"/>
    <mergeCell ref="A64:A65"/>
    <mergeCell ref="A42:A44"/>
    <mergeCell ref="A45:A47"/>
    <mergeCell ref="A48:A50"/>
    <mergeCell ref="A51:A52"/>
    <mergeCell ref="A53:A55"/>
    <mergeCell ref="A56:A57"/>
  </mergeCells>
  <pageMargins left="0.25" right="0.25" top="0.75" bottom="0.75" header="0.3" footer="0.3"/>
  <pageSetup scale="81" fitToHeight="0" orientation="landscape" r:id="rId1"/>
  <headerFooter alignWithMargins="0">
    <oddFooter>&amp;LJennifer Kreinheder, (907)474-6638
UAF Planning, Analysis and Institutional Research&amp;R&amp;D
www.uaf.edu/pair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zoomScale="120" zoomScaleNormal="120" workbookViewId="0">
      <selection sqref="A1:R1"/>
    </sheetView>
  </sheetViews>
  <sheetFormatPr defaultColWidth="11.5703125" defaultRowHeight="15" x14ac:dyDescent="0.25"/>
  <cols>
    <col min="1" max="1" width="17.42578125" style="68" customWidth="1"/>
    <col min="2" max="2" width="16" style="68" customWidth="1"/>
    <col min="3" max="4" width="8.28515625" customWidth="1"/>
    <col min="5" max="5" width="9.28515625" style="68" bestFit="1" customWidth="1"/>
    <col min="6" max="7" width="8.28515625" customWidth="1"/>
    <col min="8" max="8" width="9.28515625" style="68" customWidth="1"/>
    <col min="9" max="10" width="8.28515625" customWidth="1"/>
    <col min="11" max="11" width="9.28515625" style="68" customWidth="1"/>
    <col min="12" max="12" width="1.7109375" customWidth="1"/>
    <col min="13" max="13" width="8.28515625" customWidth="1"/>
    <col min="14" max="14" width="9.28515625" customWidth="1"/>
    <col min="15" max="15" width="9.140625" customWidth="1"/>
    <col min="16" max="16" width="10.85546875" customWidth="1"/>
    <col min="17" max="17" width="10.85546875" bestFit="1" customWidth="1"/>
    <col min="19" max="19" width="44.85546875" bestFit="1" customWidth="1"/>
    <col min="20" max="20" width="23" customWidth="1"/>
    <col min="22" max="27" width="7.5703125" customWidth="1"/>
  </cols>
  <sheetData>
    <row r="1" spans="1:18" ht="15.75" x14ac:dyDescent="0.25">
      <c r="A1" s="85" t="s">
        <v>42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18" ht="15.75" x14ac:dyDescent="0.2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18" ht="15.75" x14ac:dyDescent="0.25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4" spans="1:18" ht="15.75" x14ac:dyDescent="0.25">
      <c r="A4" s="87" t="s">
        <v>113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</row>
    <row r="5" spans="1:18" ht="13.5" customHeight="1" thickBot="1" x14ac:dyDescent="0.3">
      <c r="A5" s="2"/>
      <c r="B5" s="3"/>
      <c r="C5" s="4"/>
      <c r="D5" s="4"/>
      <c r="E5" s="5"/>
      <c r="F5" s="4"/>
      <c r="G5" s="4"/>
      <c r="H5" s="6"/>
      <c r="I5" s="4"/>
      <c r="J5" s="4"/>
      <c r="K5" s="6"/>
      <c r="L5" s="1"/>
      <c r="M5" s="1"/>
      <c r="N5" s="1"/>
      <c r="O5" s="1"/>
      <c r="P5" s="1"/>
      <c r="Q5" s="1"/>
      <c r="R5" s="1"/>
    </row>
    <row r="6" spans="1:18" ht="51" x14ac:dyDescent="0.25">
      <c r="A6" s="88" t="s">
        <v>2</v>
      </c>
      <c r="B6" s="89"/>
      <c r="C6" s="7" t="s">
        <v>114</v>
      </c>
      <c r="D6" s="8" t="s">
        <v>115</v>
      </c>
      <c r="E6" s="7" t="s">
        <v>40</v>
      </c>
      <c r="F6" s="7" t="s">
        <v>116</v>
      </c>
      <c r="G6" s="7" t="s">
        <v>117</v>
      </c>
      <c r="H6" s="7" t="s">
        <v>40</v>
      </c>
      <c r="I6" s="7" t="s">
        <v>118</v>
      </c>
      <c r="J6" s="7" t="s">
        <v>119</v>
      </c>
      <c r="K6" s="7" t="s">
        <v>40</v>
      </c>
      <c r="L6" s="9"/>
      <c r="M6" s="10" t="s">
        <v>3</v>
      </c>
      <c r="N6" s="10" t="s">
        <v>4</v>
      </c>
      <c r="O6" s="10" t="s">
        <v>5</v>
      </c>
      <c r="P6" s="10" t="s">
        <v>6</v>
      </c>
      <c r="Q6" s="10" t="s">
        <v>7</v>
      </c>
      <c r="R6" s="11" t="s">
        <v>8</v>
      </c>
    </row>
    <row r="7" spans="1:18" x14ac:dyDescent="0.25">
      <c r="A7" s="83" t="s">
        <v>9</v>
      </c>
      <c r="B7" s="84"/>
      <c r="C7" s="12">
        <v>2864</v>
      </c>
      <c r="D7" s="12">
        <v>2991</v>
      </c>
      <c r="E7" s="13">
        <f t="shared" ref="E7:E15" si="0">(D7-C7)/C7</f>
        <v>4.4343575418994412E-2</v>
      </c>
      <c r="F7" s="12">
        <v>2208</v>
      </c>
      <c r="G7" s="12">
        <v>2369</v>
      </c>
      <c r="H7" s="14">
        <f t="shared" ref="H7:H15" si="1">(G7-F7)/F7</f>
        <v>7.2916666666666671E-2</v>
      </c>
      <c r="I7" s="12">
        <v>898</v>
      </c>
      <c r="J7" s="12">
        <v>970</v>
      </c>
      <c r="K7" s="13">
        <f t="shared" ref="K7:K15" si="2">(J7-I7)/I7</f>
        <v>8.0178173719376397E-2</v>
      </c>
      <c r="L7" s="15"/>
      <c r="M7" s="16">
        <v>3696</v>
      </c>
      <c r="N7" s="16">
        <v>2894</v>
      </c>
      <c r="O7" s="16">
        <v>1878</v>
      </c>
      <c r="P7" s="17">
        <f t="shared" ref="P7:P15" si="3">D7/M7</f>
        <v>0.80925324675324672</v>
      </c>
      <c r="Q7" s="17">
        <f t="shared" ref="Q7:Q15" si="4">G7/N7</f>
        <v>0.81859018659295091</v>
      </c>
      <c r="R7" s="18">
        <f t="shared" ref="R7:R15" si="5">J7/O7</f>
        <v>0.51650692225772099</v>
      </c>
    </row>
    <row r="8" spans="1:18" x14ac:dyDescent="0.25">
      <c r="A8" s="90" t="s">
        <v>10</v>
      </c>
      <c r="B8" s="91"/>
      <c r="C8" s="19">
        <v>395</v>
      </c>
      <c r="D8" s="19">
        <v>416</v>
      </c>
      <c r="E8" s="13">
        <f t="shared" si="0"/>
        <v>5.3164556962025315E-2</v>
      </c>
      <c r="F8" s="19">
        <v>277</v>
      </c>
      <c r="G8" s="19">
        <v>297</v>
      </c>
      <c r="H8" s="14">
        <f t="shared" si="1"/>
        <v>7.2202166064981949E-2</v>
      </c>
      <c r="I8" s="19">
        <v>153</v>
      </c>
      <c r="J8" s="19">
        <v>149</v>
      </c>
      <c r="K8" s="13">
        <f t="shared" si="2"/>
        <v>-2.6143790849673203E-2</v>
      </c>
      <c r="L8" s="15"/>
      <c r="M8" s="16">
        <v>415</v>
      </c>
      <c r="N8" s="16">
        <v>270</v>
      </c>
      <c r="O8" s="16">
        <v>188</v>
      </c>
      <c r="P8" s="17">
        <f t="shared" si="3"/>
        <v>1.0024096385542169</v>
      </c>
      <c r="Q8" s="17">
        <f t="shared" si="4"/>
        <v>1.1000000000000001</v>
      </c>
      <c r="R8" s="18">
        <f t="shared" si="5"/>
        <v>0.79255319148936165</v>
      </c>
    </row>
    <row r="9" spans="1:18" x14ac:dyDescent="0.25">
      <c r="A9" s="90" t="s">
        <v>41</v>
      </c>
      <c r="B9" s="91"/>
      <c r="C9" s="19">
        <v>314</v>
      </c>
      <c r="D9" s="19">
        <v>340</v>
      </c>
      <c r="E9" s="13">
        <f t="shared" si="0"/>
        <v>8.2802547770700632E-2</v>
      </c>
      <c r="F9" s="19">
        <v>221</v>
      </c>
      <c r="G9" s="19">
        <v>231</v>
      </c>
      <c r="H9" s="14">
        <f t="shared" si="1"/>
        <v>4.5248868778280542E-2</v>
      </c>
      <c r="I9" s="19">
        <v>137</v>
      </c>
      <c r="J9" s="19">
        <v>122</v>
      </c>
      <c r="K9" s="13">
        <f t="shared" si="2"/>
        <v>-0.10948905109489052</v>
      </c>
      <c r="L9" s="15"/>
      <c r="M9" s="16">
        <v>325</v>
      </c>
      <c r="N9" s="16">
        <v>207</v>
      </c>
      <c r="O9" s="16">
        <v>157</v>
      </c>
      <c r="P9" s="17">
        <f t="shared" si="3"/>
        <v>1.0461538461538462</v>
      </c>
      <c r="Q9" s="17">
        <f t="shared" si="4"/>
        <v>1.1159420289855073</v>
      </c>
      <c r="R9" s="18">
        <f t="shared" si="5"/>
        <v>0.77707006369426757</v>
      </c>
    </row>
    <row r="10" spans="1:18" x14ac:dyDescent="0.25">
      <c r="A10" s="90" t="s">
        <v>11</v>
      </c>
      <c r="B10" s="91"/>
      <c r="C10" s="19">
        <v>1856</v>
      </c>
      <c r="D10" s="19">
        <v>1893</v>
      </c>
      <c r="E10" s="13">
        <f t="shared" si="0"/>
        <v>1.9935344827586209E-2</v>
      </c>
      <c r="F10" s="19">
        <v>1410</v>
      </c>
      <c r="G10" s="19">
        <v>1471</v>
      </c>
      <c r="H10" s="14">
        <f t="shared" si="1"/>
        <v>4.326241134751773E-2</v>
      </c>
      <c r="I10" s="19">
        <v>587</v>
      </c>
      <c r="J10" s="19">
        <v>568</v>
      </c>
      <c r="K10" s="13">
        <f t="shared" si="2"/>
        <v>-3.2367972742759793E-2</v>
      </c>
      <c r="L10" s="15"/>
      <c r="M10" s="16">
        <v>2093</v>
      </c>
      <c r="N10" s="16">
        <v>1524</v>
      </c>
      <c r="O10" s="16">
        <v>968</v>
      </c>
      <c r="P10" s="17">
        <f t="shared" si="3"/>
        <v>0.90444338270425229</v>
      </c>
      <c r="Q10" s="17">
        <f t="shared" si="4"/>
        <v>0.96522309711286092</v>
      </c>
      <c r="R10" s="18">
        <f t="shared" si="5"/>
        <v>0.58677685950413228</v>
      </c>
    </row>
    <row r="11" spans="1:18" x14ac:dyDescent="0.25">
      <c r="A11" s="90" t="s">
        <v>12</v>
      </c>
      <c r="B11" s="91"/>
      <c r="C11" s="12">
        <v>249</v>
      </c>
      <c r="D11" s="12">
        <v>291</v>
      </c>
      <c r="E11" s="13">
        <f t="shared" si="0"/>
        <v>0.16867469879518071</v>
      </c>
      <c r="F11" s="12">
        <v>216</v>
      </c>
      <c r="G11" s="12">
        <v>263</v>
      </c>
      <c r="H11" s="14">
        <f t="shared" si="1"/>
        <v>0.21759259259259259</v>
      </c>
      <c r="I11" s="12">
        <v>102</v>
      </c>
      <c r="J11" s="12">
        <v>136</v>
      </c>
      <c r="K11" s="13">
        <f>(J11-I11)/I11</f>
        <v>0.33333333333333331</v>
      </c>
      <c r="L11" s="15"/>
      <c r="M11" s="16">
        <v>557</v>
      </c>
      <c r="N11" s="16">
        <v>511</v>
      </c>
      <c r="O11" s="16">
        <v>376</v>
      </c>
      <c r="P11" s="17">
        <f t="shared" si="3"/>
        <v>0.52244165170556556</v>
      </c>
      <c r="Q11" s="17">
        <f t="shared" si="4"/>
        <v>0.51467710371819964</v>
      </c>
      <c r="R11" s="18">
        <f t="shared" si="5"/>
        <v>0.36170212765957449</v>
      </c>
    </row>
    <row r="12" spans="1:18" x14ac:dyDescent="0.25">
      <c r="A12" s="90" t="s">
        <v>13</v>
      </c>
      <c r="B12" s="91"/>
      <c r="C12" s="12">
        <v>681</v>
      </c>
      <c r="D12" s="12">
        <v>723</v>
      </c>
      <c r="E12" s="13">
        <f t="shared" si="0"/>
        <v>6.1674008810572688E-2</v>
      </c>
      <c r="F12" s="12">
        <v>523</v>
      </c>
      <c r="G12" s="12">
        <v>578</v>
      </c>
      <c r="H12" s="14">
        <f t="shared" si="1"/>
        <v>0.10516252390057361</v>
      </c>
      <c r="I12" s="12">
        <v>174</v>
      </c>
      <c r="J12" s="12">
        <v>224</v>
      </c>
      <c r="K12" s="13">
        <f t="shared" si="2"/>
        <v>0.28735632183908044</v>
      </c>
      <c r="L12" s="15"/>
      <c r="M12" s="16">
        <v>966</v>
      </c>
      <c r="N12" s="16">
        <v>780</v>
      </c>
      <c r="O12" s="16">
        <v>462</v>
      </c>
      <c r="P12" s="17">
        <f t="shared" si="3"/>
        <v>0.74844720496894412</v>
      </c>
      <c r="Q12" s="17">
        <f t="shared" si="4"/>
        <v>0.74102564102564106</v>
      </c>
      <c r="R12" s="18">
        <f t="shared" si="5"/>
        <v>0.48484848484848486</v>
      </c>
    </row>
    <row r="13" spans="1:18" x14ac:dyDescent="0.25">
      <c r="A13" s="90" t="s">
        <v>14</v>
      </c>
      <c r="B13" s="91"/>
      <c r="C13" s="20">
        <v>78</v>
      </c>
      <c r="D13" s="20">
        <v>84</v>
      </c>
      <c r="E13" s="13">
        <f t="shared" si="0"/>
        <v>7.6923076923076927E-2</v>
      </c>
      <c r="F13" s="20">
        <v>59</v>
      </c>
      <c r="G13" s="20">
        <v>57</v>
      </c>
      <c r="H13" s="14">
        <f t="shared" si="1"/>
        <v>-3.3898305084745763E-2</v>
      </c>
      <c r="I13" s="20">
        <v>35</v>
      </c>
      <c r="J13" s="20">
        <v>42</v>
      </c>
      <c r="K13" s="13">
        <f t="shared" si="2"/>
        <v>0.2</v>
      </c>
      <c r="L13" s="15"/>
      <c r="M13" s="16">
        <v>80</v>
      </c>
      <c r="N13" s="16">
        <v>79</v>
      </c>
      <c r="O13" s="16">
        <v>72</v>
      </c>
      <c r="P13" s="17">
        <f t="shared" si="3"/>
        <v>1.05</v>
      </c>
      <c r="Q13" s="17">
        <f t="shared" si="4"/>
        <v>0.72151898734177211</v>
      </c>
      <c r="R13" s="18">
        <f t="shared" si="5"/>
        <v>0.58333333333333337</v>
      </c>
    </row>
    <row r="14" spans="1:18" x14ac:dyDescent="0.25">
      <c r="A14" s="92" t="s">
        <v>15</v>
      </c>
      <c r="B14" s="93"/>
      <c r="C14" s="19">
        <v>836</v>
      </c>
      <c r="D14" s="19">
        <v>791</v>
      </c>
      <c r="E14" s="13">
        <f t="shared" si="0"/>
        <v>-5.3827751196172252E-2</v>
      </c>
      <c r="F14" s="19">
        <v>298</v>
      </c>
      <c r="G14" s="19">
        <v>273</v>
      </c>
      <c r="H14" s="14">
        <f t="shared" si="1"/>
        <v>-8.3892617449664433E-2</v>
      </c>
      <c r="I14" s="19">
        <v>110</v>
      </c>
      <c r="J14" s="19">
        <v>101</v>
      </c>
      <c r="K14" s="13">
        <f t="shared" si="2"/>
        <v>-8.1818181818181818E-2</v>
      </c>
      <c r="L14" s="15"/>
      <c r="M14" s="16">
        <v>870</v>
      </c>
      <c r="N14" s="16">
        <v>337</v>
      </c>
      <c r="O14" s="16">
        <v>269</v>
      </c>
      <c r="P14" s="17">
        <f t="shared" si="3"/>
        <v>0.90919540229885054</v>
      </c>
      <c r="Q14" s="17">
        <f t="shared" si="4"/>
        <v>0.81008902077151335</v>
      </c>
      <c r="R14" s="18">
        <f t="shared" si="5"/>
        <v>0.37546468401486988</v>
      </c>
    </row>
    <row r="15" spans="1:18" x14ac:dyDescent="0.25">
      <c r="A15" s="94" t="s">
        <v>16</v>
      </c>
      <c r="B15" s="95"/>
      <c r="C15" s="21">
        <f>C7+C14</f>
        <v>3700</v>
      </c>
      <c r="D15" s="22">
        <f>D7+D14</f>
        <v>3782</v>
      </c>
      <c r="E15" s="23">
        <f t="shared" si="0"/>
        <v>2.2162162162162161E-2</v>
      </c>
      <c r="F15" s="21">
        <f t="shared" ref="F15:G15" si="6">F7+F14</f>
        <v>2506</v>
      </c>
      <c r="G15" s="21">
        <f t="shared" si="6"/>
        <v>2642</v>
      </c>
      <c r="H15" s="24">
        <f t="shared" si="1"/>
        <v>5.4269752593774943E-2</v>
      </c>
      <c r="I15" s="21">
        <f t="shared" ref="I15:J15" si="7">I7+I14</f>
        <v>1008</v>
      </c>
      <c r="J15" s="21">
        <f t="shared" si="7"/>
        <v>1071</v>
      </c>
      <c r="K15" s="23">
        <f t="shared" si="2"/>
        <v>6.25E-2</v>
      </c>
      <c r="L15" s="25"/>
      <c r="M15" s="26">
        <f>M7+M14</f>
        <v>4566</v>
      </c>
      <c r="N15" s="26">
        <f>N7+N14</f>
        <v>3231</v>
      </c>
      <c r="O15" s="26">
        <f>O7+O14</f>
        <v>2147</v>
      </c>
      <c r="P15" s="27">
        <f t="shared" si="3"/>
        <v>0.82829610162067457</v>
      </c>
      <c r="Q15" s="27">
        <f t="shared" si="4"/>
        <v>0.81770349736923553</v>
      </c>
      <c r="R15" s="28">
        <f t="shared" si="5"/>
        <v>0.49883558453656263</v>
      </c>
    </row>
    <row r="16" spans="1:18" x14ac:dyDescent="0.25">
      <c r="A16" s="96" t="s">
        <v>17</v>
      </c>
      <c r="B16" s="97"/>
      <c r="C16" s="29"/>
      <c r="D16" s="30"/>
      <c r="E16" s="31"/>
      <c r="F16" s="29"/>
      <c r="G16" s="29"/>
      <c r="H16" s="32"/>
      <c r="I16" s="29"/>
      <c r="J16" s="29"/>
      <c r="K16" s="31"/>
      <c r="L16" s="33"/>
      <c r="M16" s="34"/>
      <c r="N16" s="34"/>
      <c r="O16" s="34"/>
      <c r="P16" s="31"/>
      <c r="Q16" s="31"/>
      <c r="R16" s="35"/>
    </row>
    <row r="17" spans="1:18" x14ac:dyDescent="0.25">
      <c r="A17" s="83" t="s">
        <v>9</v>
      </c>
      <c r="B17" s="84"/>
      <c r="C17" s="12">
        <v>2057</v>
      </c>
      <c r="D17" s="12">
        <v>2106</v>
      </c>
      <c r="E17" s="13">
        <f t="shared" ref="E17:E25" si="8">(D17-C17)/C17</f>
        <v>2.3821098687408847E-2</v>
      </c>
      <c r="F17" s="12">
        <v>1506</v>
      </c>
      <c r="G17" s="12">
        <v>1587</v>
      </c>
      <c r="H17" s="14">
        <f t="shared" ref="H17:H25" si="9">(G17-F17)/F17</f>
        <v>5.3784860557768925E-2</v>
      </c>
      <c r="I17" s="12">
        <v>649</v>
      </c>
      <c r="J17" s="12">
        <v>665</v>
      </c>
      <c r="K17" s="14">
        <f t="shared" ref="K17:K25" si="10">(J17-I17)/I17</f>
        <v>2.465331278890601E-2</v>
      </c>
      <c r="L17" s="15"/>
      <c r="M17" s="12">
        <v>2335</v>
      </c>
      <c r="N17" s="12">
        <v>1675</v>
      </c>
      <c r="O17" s="12">
        <v>1157</v>
      </c>
      <c r="P17" s="17">
        <f t="shared" ref="P17" si="11">D17/M17</f>
        <v>0.90192719486081374</v>
      </c>
      <c r="Q17" s="17">
        <f t="shared" ref="Q17:Q25" si="12">G17/N17</f>
        <v>0.94746268656716415</v>
      </c>
      <c r="R17" s="18">
        <f t="shared" ref="R17:R25" si="13">J17/O17</f>
        <v>0.57476231633535002</v>
      </c>
    </row>
    <row r="18" spans="1:18" x14ac:dyDescent="0.25">
      <c r="A18" s="90" t="s">
        <v>10</v>
      </c>
      <c r="B18" s="91"/>
      <c r="C18" s="19">
        <v>332</v>
      </c>
      <c r="D18" s="19">
        <v>358</v>
      </c>
      <c r="E18" s="13">
        <f t="shared" si="8"/>
        <v>7.8313253012048195E-2</v>
      </c>
      <c r="F18" s="19">
        <v>226</v>
      </c>
      <c r="G18" s="19">
        <v>251</v>
      </c>
      <c r="H18" s="14">
        <f t="shared" si="9"/>
        <v>0.11061946902654868</v>
      </c>
      <c r="I18" s="19">
        <v>133</v>
      </c>
      <c r="J18" s="19">
        <v>123</v>
      </c>
      <c r="K18" s="14">
        <f t="shared" si="10"/>
        <v>-7.5187969924812026E-2</v>
      </c>
      <c r="L18" s="15"/>
      <c r="M18" s="19">
        <v>348</v>
      </c>
      <c r="N18" s="19">
        <v>222</v>
      </c>
      <c r="O18" s="19">
        <v>161</v>
      </c>
      <c r="P18" s="17">
        <f>D18/M18</f>
        <v>1.0287356321839081</v>
      </c>
      <c r="Q18" s="17">
        <f t="shared" si="12"/>
        <v>1.1306306306306306</v>
      </c>
      <c r="R18" s="18">
        <f t="shared" si="13"/>
        <v>0.7639751552795031</v>
      </c>
    </row>
    <row r="19" spans="1:18" x14ac:dyDescent="0.25">
      <c r="A19" s="90" t="s">
        <v>41</v>
      </c>
      <c r="B19" s="91"/>
      <c r="C19" s="19">
        <v>267</v>
      </c>
      <c r="D19" s="19">
        <v>299</v>
      </c>
      <c r="E19" s="13">
        <f t="shared" si="8"/>
        <v>0.1198501872659176</v>
      </c>
      <c r="F19" s="19">
        <v>183</v>
      </c>
      <c r="G19" s="19">
        <v>201</v>
      </c>
      <c r="H19" s="14">
        <f t="shared" si="9"/>
        <v>9.8360655737704916E-2</v>
      </c>
      <c r="I19" s="19">
        <v>121</v>
      </c>
      <c r="J19" s="19">
        <v>106</v>
      </c>
      <c r="K19" s="14">
        <f t="shared" si="10"/>
        <v>-0.12396694214876033</v>
      </c>
      <c r="L19" s="15"/>
      <c r="M19" s="19">
        <v>277</v>
      </c>
      <c r="N19" s="19">
        <v>175</v>
      </c>
      <c r="O19" s="19">
        <v>139</v>
      </c>
      <c r="P19" s="17">
        <f t="shared" ref="P19:P25" si="14">D19/M19</f>
        <v>1.0794223826714802</v>
      </c>
      <c r="Q19" s="17">
        <f t="shared" si="12"/>
        <v>1.1485714285714286</v>
      </c>
      <c r="R19" s="18">
        <f t="shared" si="13"/>
        <v>0.76258992805755399</v>
      </c>
    </row>
    <row r="20" spans="1:18" x14ac:dyDescent="0.25">
      <c r="A20" s="90" t="s">
        <v>11</v>
      </c>
      <c r="B20" s="91"/>
      <c r="C20" s="19">
        <v>1397</v>
      </c>
      <c r="D20" s="19">
        <v>1454</v>
      </c>
      <c r="E20" s="13">
        <f t="shared" si="8"/>
        <v>4.0801717967072298E-2</v>
      </c>
      <c r="F20" s="19">
        <v>997</v>
      </c>
      <c r="G20" s="19">
        <v>1074</v>
      </c>
      <c r="H20" s="14">
        <f t="shared" si="9"/>
        <v>7.7231695085255764E-2</v>
      </c>
      <c r="I20" s="19">
        <v>442</v>
      </c>
      <c r="J20" s="19">
        <v>440</v>
      </c>
      <c r="K20" s="14">
        <f t="shared" si="10"/>
        <v>-4.5248868778280547E-3</v>
      </c>
      <c r="L20" s="15"/>
      <c r="M20" s="19">
        <v>1457</v>
      </c>
      <c r="N20" s="19">
        <v>960</v>
      </c>
      <c r="O20" s="19">
        <v>658</v>
      </c>
      <c r="P20" s="17">
        <f t="shared" si="14"/>
        <v>0.99794097460535347</v>
      </c>
      <c r="Q20" s="17">
        <f t="shared" si="12"/>
        <v>1.1187499999999999</v>
      </c>
      <c r="R20" s="18">
        <f t="shared" si="13"/>
        <v>0.66869300911854102</v>
      </c>
    </row>
    <row r="21" spans="1:18" x14ac:dyDescent="0.25">
      <c r="A21" s="90" t="s">
        <v>12</v>
      </c>
      <c r="B21" s="91"/>
      <c r="C21" s="12">
        <v>116</v>
      </c>
      <c r="D21" s="12">
        <v>113</v>
      </c>
      <c r="E21" s="13">
        <f t="shared" si="8"/>
        <v>-2.5862068965517241E-2</v>
      </c>
      <c r="F21" s="12">
        <v>106</v>
      </c>
      <c r="G21" s="12">
        <v>104</v>
      </c>
      <c r="H21" s="14">
        <f t="shared" si="9"/>
        <v>-1.8867924528301886E-2</v>
      </c>
      <c r="I21" s="12">
        <v>43</v>
      </c>
      <c r="J21" s="12">
        <v>50</v>
      </c>
      <c r="K21" s="14">
        <f t="shared" si="10"/>
        <v>0.16279069767441862</v>
      </c>
      <c r="L21" s="15"/>
      <c r="M21" s="12">
        <v>218</v>
      </c>
      <c r="N21" s="12">
        <v>201</v>
      </c>
      <c r="O21" s="12">
        <v>153</v>
      </c>
      <c r="P21" s="17">
        <f t="shared" si="14"/>
        <v>0.51834862385321101</v>
      </c>
      <c r="Q21" s="17">
        <f t="shared" si="12"/>
        <v>0.51741293532338306</v>
      </c>
      <c r="R21" s="18">
        <f t="shared" si="13"/>
        <v>0.32679738562091504</v>
      </c>
    </row>
    <row r="22" spans="1:18" x14ac:dyDescent="0.25">
      <c r="A22" s="90" t="s">
        <v>13</v>
      </c>
      <c r="B22" s="91"/>
      <c r="C22" s="12">
        <v>475</v>
      </c>
      <c r="D22" s="12">
        <v>471</v>
      </c>
      <c r="E22" s="13">
        <f t="shared" si="8"/>
        <v>-8.4210526315789472E-3</v>
      </c>
      <c r="F22" s="12">
        <v>345</v>
      </c>
      <c r="G22" s="12">
        <v>355</v>
      </c>
      <c r="H22" s="14">
        <f t="shared" si="9"/>
        <v>2.8985507246376812E-2</v>
      </c>
      <c r="I22" s="12">
        <v>130</v>
      </c>
      <c r="J22" s="12">
        <v>136</v>
      </c>
      <c r="K22" s="14">
        <f t="shared" si="10"/>
        <v>4.6153846153846156E-2</v>
      </c>
      <c r="L22" s="15"/>
      <c r="M22" s="12">
        <v>588</v>
      </c>
      <c r="N22" s="12">
        <v>443</v>
      </c>
      <c r="O22" s="12">
        <v>280</v>
      </c>
      <c r="P22" s="17">
        <f t="shared" si="14"/>
        <v>0.80102040816326525</v>
      </c>
      <c r="Q22" s="17">
        <f t="shared" si="12"/>
        <v>0.80135440180586903</v>
      </c>
      <c r="R22" s="18">
        <f t="shared" si="13"/>
        <v>0.48571428571428571</v>
      </c>
    </row>
    <row r="23" spans="1:18" x14ac:dyDescent="0.25">
      <c r="A23" s="90" t="s">
        <v>14</v>
      </c>
      <c r="B23" s="91"/>
      <c r="C23" s="20">
        <v>69</v>
      </c>
      <c r="D23" s="20">
        <v>68</v>
      </c>
      <c r="E23" s="13">
        <f t="shared" si="8"/>
        <v>-1.4492753623188406E-2</v>
      </c>
      <c r="F23" s="20">
        <v>58</v>
      </c>
      <c r="G23" s="20">
        <v>54</v>
      </c>
      <c r="H23" s="14">
        <f t="shared" si="9"/>
        <v>-6.8965517241379309E-2</v>
      </c>
      <c r="I23" s="20">
        <v>34</v>
      </c>
      <c r="J23" s="20">
        <v>39</v>
      </c>
      <c r="K23" s="14">
        <f t="shared" si="10"/>
        <v>0.14705882352941177</v>
      </c>
      <c r="L23" s="15"/>
      <c r="M23" s="20">
        <v>72</v>
      </c>
      <c r="N23" s="20">
        <v>71</v>
      </c>
      <c r="O23" s="20">
        <v>66</v>
      </c>
      <c r="P23" s="17">
        <f t="shared" si="14"/>
        <v>0.94444444444444442</v>
      </c>
      <c r="Q23" s="17">
        <f t="shared" si="12"/>
        <v>0.76056338028169013</v>
      </c>
      <c r="R23" s="18">
        <f t="shared" si="13"/>
        <v>0.59090909090909094</v>
      </c>
    </row>
    <row r="24" spans="1:18" x14ac:dyDescent="0.25">
      <c r="A24" s="92" t="s">
        <v>15</v>
      </c>
      <c r="B24" s="93"/>
      <c r="C24" s="19">
        <v>818</v>
      </c>
      <c r="D24" s="19">
        <v>784</v>
      </c>
      <c r="E24" s="13">
        <f t="shared" si="8"/>
        <v>-4.1564792176039117E-2</v>
      </c>
      <c r="F24" s="19">
        <v>290</v>
      </c>
      <c r="G24" s="19">
        <v>269</v>
      </c>
      <c r="H24" s="14">
        <f t="shared" si="9"/>
        <v>-7.2413793103448282E-2</v>
      </c>
      <c r="I24" s="19">
        <v>108</v>
      </c>
      <c r="J24" s="19">
        <v>99</v>
      </c>
      <c r="K24" s="14">
        <f t="shared" si="10"/>
        <v>-8.3333333333333329E-2</v>
      </c>
      <c r="L24" s="15"/>
      <c r="M24" s="19">
        <v>851</v>
      </c>
      <c r="N24" s="19">
        <v>325</v>
      </c>
      <c r="O24" s="19">
        <v>259</v>
      </c>
      <c r="P24" s="17">
        <f t="shared" si="14"/>
        <v>0.92126909518213862</v>
      </c>
      <c r="Q24" s="17">
        <f t="shared" si="12"/>
        <v>0.82769230769230773</v>
      </c>
      <c r="R24" s="18">
        <f t="shared" si="13"/>
        <v>0.38223938223938225</v>
      </c>
    </row>
    <row r="25" spans="1:18" x14ac:dyDescent="0.25">
      <c r="A25" s="94" t="s">
        <v>18</v>
      </c>
      <c r="B25" s="95"/>
      <c r="C25" s="36">
        <f>C17+C24</f>
        <v>2875</v>
      </c>
      <c r="D25" s="37">
        <f>D17+D24</f>
        <v>2890</v>
      </c>
      <c r="E25" s="23">
        <f t="shared" si="8"/>
        <v>5.2173913043478265E-3</v>
      </c>
      <c r="F25" s="36">
        <f>F17+F24</f>
        <v>1796</v>
      </c>
      <c r="G25" s="36">
        <f>G17+G24</f>
        <v>1856</v>
      </c>
      <c r="H25" s="24">
        <f t="shared" si="9"/>
        <v>3.34075723830735E-2</v>
      </c>
      <c r="I25" s="36">
        <f t="shared" ref="I25:J25" si="15">I17+I24</f>
        <v>757</v>
      </c>
      <c r="J25" s="36">
        <f t="shared" si="15"/>
        <v>764</v>
      </c>
      <c r="K25" s="23">
        <f t="shared" si="10"/>
        <v>9.247027741083224E-3</v>
      </c>
      <c r="L25" s="25"/>
      <c r="M25" s="38">
        <f>M17+M24</f>
        <v>3186</v>
      </c>
      <c r="N25" s="38">
        <f>N17+N24</f>
        <v>2000</v>
      </c>
      <c r="O25" s="38">
        <f>O17+O24</f>
        <v>1416</v>
      </c>
      <c r="P25" s="27">
        <f t="shared" si="14"/>
        <v>0.90709353421217831</v>
      </c>
      <c r="Q25" s="27">
        <f t="shared" si="12"/>
        <v>0.92800000000000005</v>
      </c>
      <c r="R25" s="28">
        <f t="shared" si="13"/>
        <v>0.53954802259887003</v>
      </c>
    </row>
    <row r="26" spans="1:18" ht="15" customHeight="1" x14ac:dyDescent="0.25">
      <c r="A26" s="100" t="s">
        <v>19</v>
      </c>
      <c r="B26" s="101"/>
      <c r="C26" s="39"/>
      <c r="D26" s="40"/>
      <c r="E26" s="41"/>
      <c r="F26" s="39"/>
      <c r="G26" s="39"/>
      <c r="H26" s="42"/>
      <c r="I26" s="39"/>
      <c r="J26" s="39"/>
      <c r="K26" s="41"/>
      <c r="L26" s="43"/>
      <c r="M26" s="44"/>
      <c r="N26" s="44"/>
      <c r="O26" s="44"/>
      <c r="P26" s="45"/>
      <c r="Q26" s="45"/>
      <c r="R26" s="46"/>
    </row>
    <row r="27" spans="1:18" x14ac:dyDescent="0.25">
      <c r="A27" s="102" t="s">
        <v>20</v>
      </c>
      <c r="B27" s="47" t="s">
        <v>21</v>
      </c>
      <c r="C27" s="19">
        <v>373</v>
      </c>
      <c r="D27" s="48">
        <v>412</v>
      </c>
      <c r="E27" s="13">
        <f t="shared" ref="E27:E65" si="16">(D27-C27)/C27</f>
        <v>0.10455764075067024</v>
      </c>
      <c r="F27" s="19">
        <v>279</v>
      </c>
      <c r="G27" s="19">
        <v>315</v>
      </c>
      <c r="H27" s="14">
        <f t="shared" ref="H27:H53" si="17">(G27-F27)/F27</f>
        <v>0.12903225806451613</v>
      </c>
      <c r="I27" s="19">
        <v>129</v>
      </c>
      <c r="J27" s="19">
        <v>139</v>
      </c>
      <c r="K27" s="13">
        <f t="shared" ref="K27:K28" si="18">(J27-I27)/I27</f>
        <v>7.7519379844961239E-2</v>
      </c>
      <c r="L27" s="49"/>
      <c r="M27" s="50">
        <v>386</v>
      </c>
      <c r="N27" s="50">
        <v>258</v>
      </c>
      <c r="O27" s="51">
        <v>179</v>
      </c>
      <c r="P27" s="17">
        <f t="shared" ref="P27:P65" si="19">D27/M27</f>
        <v>1.0673575129533679</v>
      </c>
      <c r="Q27" s="17">
        <f t="shared" ref="Q27:Q65" si="20">G27/N27</f>
        <v>1.2209302325581395</v>
      </c>
      <c r="R27" s="18">
        <f t="shared" ref="R27:R65" si="21">J27/O27</f>
        <v>0.77653631284916202</v>
      </c>
    </row>
    <row r="28" spans="1:18" x14ac:dyDescent="0.25">
      <c r="A28" s="103"/>
      <c r="B28" s="52" t="s">
        <v>22</v>
      </c>
      <c r="C28" s="53">
        <v>546</v>
      </c>
      <c r="D28" s="54">
        <v>559</v>
      </c>
      <c r="E28" s="55">
        <f t="shared" si="16"/>
        <v>2.3809523809523808E-2</v>
      </c>
      <c r="F28" s="53">
        <v>407</v>
      </c>
      <c r="G28" s="53">
        <v>434</v>
      </c>
      <c r="H28" s="56">
        <f t="shared" si="17"/>
        <v>6.6339066339066333E-2</v>
      </c>
      <c r="I28" s="53">
        <v>167</v>
      </c>
      <c r="J28" s="53">
        <v>178</v>
      </c>
      <c r="K28" s="13">
        <f t="shared" si="18"/>
        <v>6.5868263473053898E-2</v>
      </c>
      <c r="L28" s="57"/>
      <c r="M28" s="58">
        <v>594</v>
      </c>
      <c r="N28" s="58">
        <v>416</v>
      </c>
      <c r="O28" s="58">
        <v>267</v>
      </c>
      <c r="P28" s="17">
        <f t="shared" si="19"/>
        <v>0.94107744107744107</v>
      </c>
      <c r="Q28" s="17">
        <f t="shared" si="20"/>
        <v>1.0432692307692308</v>
      </c>
      <c r="R28" s="18">
        <f t="shared" si="21"/>
        <v>0.66666666666666663</v>
      </c>
    </row>
    <row r="29" spans="1:18" s="68" customFormat="1" ht="15.75" thickBot="1" x14ac:dyDescent="0.3">
      <c r="A29" s="104"/>
      <c r="B29" s="59" t="s">
        <v>23</v>
      </c>
      <c r="C29" s="60">
        <v>160</v>
      </c>
      <c r="D29" s="61">
        <v>121</v>
      </c>
      <c r="E29" s="62">
        <f t="shared" si="16"/>
        <v>-0.24374999999999999</v>
      </c>
      <c r="F29" s="60">
        <v>46</v>
      </c>
      <c r="G29" s="60">
        <v>47</v>
      </c>
      <c r="H29" s="63">
        <f t="shared" si="17"/>
        <v>2.1739130434782608E-2</v>
      </c>
      <c r="I29" s="60">
        <v>9</v>
      </c>
      <c r="J29" s="60">
        <v>6</v>
      </c>
      <c r="K29" s="62">
        <f>(J29-I29)/I29</f>
        <v>-0.33333333333333331</v>
      </c>
      <c r="L29" s="64"/>
      <c r="M29" s="65">
        <v>165</v>
      </c>
      <c r="N29" s="65">
        <v>45</v>
      </c>
      <c r="O29" s="65">
        <v>34</v>
      </c>
      <c r="P29" s="66">
        <f t="shared" si="19"/>
        <v>0.73333333333333328</v>
      </c>
      <c r="Q29" s="66">
        <f t="shared" si="20"/>
        <v>1.0444444444444445</v>
      </c>
      <c r="R29" s="67">
        <f t="shared" si="21"/>
        <v>0.17647058823529413</v>
      </c>
    </row>
    <row r="30" spans="1:18" ht="15.75" thickBot="1" x14ac:dyDescent="0.3">
      <c r="A30" s="98" t="s">
        <v>24</v>
      </c>
      <c r="B30" s="69" t="s">
        <v>21</v>
      </c>
      <c r="C30" s="70">
        <v>274</v>
      </c>
      <c r="D30" s="71">
        <v>281</v>
      </c>
      <c r="E30" s="72">
        <f t="shared" si="16"/>
        <v>2.5547445255474453E-2</v>
      </c>
      <c r="F30" s="70">
        <v>193</v>
      </c>
      <c r="G30" s="70">
        <v>201</v>
      </c>
      <c r="H30" s="73">
        <f t="shared" si="17"/>
        <v>4.145077720207254E-2</v>
      </c>
      <c r="I30" s="53">
        <v>73</v>
      </c>
      <c r="J30" s="53">
        <v>70</v>
      </c>
      <c r="K30" s="72">
        <f t="shared" ref="K30:K53" si="22">(J30-I30)/I30</f>
        <v>-4.1095890410958902E-2</v>
      </c>
      <c r="L30" s="74"/>
      <c r="M30" s="75">
        <v>287</v>
      </c>
      <c r="N30" s="75">
        <v>186</v>
      </c>
      <c r="O30" s="75">
        <v>122</v>
      </c>
      <c r="P30" s="76">
        <f t="shared" si="19"/>
        <v>0.97909407665505221</v>
      </c>
      <c r="Q30" s="76">
        <f t="shared" si="20"/>
        <v>1.0806451612903225</v>
      </c>
      <c r="R30" s="77">
        <f t="shared" si="21"/>
        <v>0.57377049180327866</v>
      </c>
    </row>
    <row r="31" spans="1:18" ht="15.75" thickBot="1" x14ac:dyDescent="0.3">
      <c r="A31" s="98"/>
      <c r="B31" s="52" t="s">
        <v>22</v>
      </c>
      <c r="C31" s="48">
        <v>422</v>
      </c>
      <c r="D31" s="48">
        <v>416</v>
      </c>
      <c r="E31" s="13">
        <f t="shared" si="16"/>
        <v>-1.4218009478672985E-2</v>
      </c>
      <c r="F31" s="19">
        <v>304</v>
      </c>
      <c r="G31" s="19">
        <v>302</v>
      </c>
      <c r="H31" s="14">
        <f t="shared" si="17"/>
        <v>-6.5789473684210523E-3</v>
      </c>
      <c r="I31" s="19">
        <v>121</v>
      </c>
      <c r="J31" s="19">
        <v>106</v>
      </c>
      <c r="K31" s="13">
        <f t="shared" si="22"/>
        <v>-0.12396694214876033</v>
      </c>
      <c r="L31" s="57"/>
      <c r="M31" s="50">
        <v>480</v>
      </c>
      <c r="N31" s="50">
        <v>343</v>
      </c>
      <c r="O31" s="50">
        <v>239</v>
      </c>
      <c r="P31" s="17">
        <f t="shared" si="19"/>
        <v>0.8666666666666667</v>
      </c>
      <c r="Q31" s="17">
        <f t="shared" si="20"/>
        <v>0.88046647230320696</v>
      </c>
      <c r="R31" s="18">
        <f t="shared" si="21"/>
        <v>0.44351464435146443</v>
      </c>
    </row>
    <row r="32" spans="1:18" ht="15.75" thickBot="1" x14ac:dyDescent="0.3">
      <c r="A32" s="99"/>
      <c r="B32" s="59" t="s">
        <v>23</v>
      </c>
      <c r="C32" s="60">
        <v>171</v>
      </c>
      <c r="D32" s="61">
        <v>159</v>
      </c>
      <c r="E32" s="62">
        <f t="shared" si="16"/>
        <v>-7.0175438596491224E-2</v>
      </c>
      <c r="F32" s="60">
        <v>67</v>
      </c>
      <c r="G32" s="60">
        <v>67</v>
      </c>
      <c r="H32" s="63">
        <f t="shared" si="17"/>
        <v>0</v>
      </c>
      <c r="I32" s="60">
        <v>25</v>
      </c>
      <c r="J32" s="60">
        <v>24</v>
      </c>
      <c r="K32" s="62">
        <f t="shared" si="22"/>
        <v>-0.04</v>
      </c>
      <c r="L32" s="64"/>
      <c r="M32" s="65">
        <v>175</v>
      </c>
      <c r="N32" s="65">
        <v>76</v>
      </c>
      <c r="O32" s="65">
        <v>54</v>
      </c>
      <c r="P32" s="66">
        <f t="shared" si="19"/>
        <v>0.90857142857142859</v>
      </c>
      <c r="Q32" s="66">
        <f t="shared" si="20"/>
        <v>0.88157894736842102</v>
      </c>
      <c r="R32" s="67">
        <f t="shared" si="21"/>
        <v>0.44444444444444442</v>
      </c>
    </row>
    <row r="33" spans="1:18" ht="15.75" thickBot="1" x14ac:dyDescent="0.3">
      <c r="A33" s="98" t="s">
        <v>25</v>
      </c>
      <c r="B33" s="69" t="s">
        <v>21</v>
      </c>
      <c r="C33" s="70">
        <v>343</v>
      </c>
      <c r="D33" s="71">
        <v>331</v>
      </c>
      <c r="E33" s="72">
        <f t="shared" si="16"/>
        <v>-3.4985422740524783E-2</v>
      </c>
      <c r="F33" s="70">
        <v>229</v>
      </c>
      <c r="G33" s="70">
        <v>239</v>
      </c>
      <c r="H33" s="73">
        <f t="shared" si="17"/>
        <v>4.3668122270742356E-2</v>
      </c>
      <c r="I33" s="53">
        <v>97</v>
      </c>
      <c r="J33" s="53">
        <v>86</v>
      </c>
      <c r="K33" s="72">
        <f t="shared" si="22"/>
        <v>-0.1134020618556701</v>
      </c>
      <c r="L33" s="74"/>
      <c r="M33" s="75">
        <v>357</v>
      </c>
      <c r="N33" s="75">
        <v>226</v>
      </c>
      <c r="O33" s="75">
        <v>150</v>
      </c>
      <c r="P33" s="76">
        <f t="shared" si="19"/>
        <v>0.92717086834733897</v>
      </c>
      <c r="Q33" s="76">
        <f t="shared" si="20"/>
        <v>1.0575221238938053</v>
      </c>
      <c r="R33" s="77">
        <f t="shared" si="21"/>
        <v>0.57333333333333336</v>
      </c>
    </row>
    <row r="34" spans="1:18" ht="15.75" thickBot="1" x14ac:dyDescent="0.3">
      <c r="A34" s="98"/>
      <c r="B34" s="52" t="s">
        <v>22</v>
      </c>
      <c r="C34" s="48">
        <v>476</v>
      </c>
      <c r="D34" s="48">
        <v>471</v>
      </c>
      <c r="E34" s="13">
        <f t="shared" si="16"/>
        <v>-1.050420168067227E-2</v>
      </c>
      <c r="F34" s="19">
        <v>328</v>
      </c>
      <c r="G34" s="19">
        <v>343</v>
      </c>
      <c r="H34" s="14">
        <f t="shared" si="17"/>
        <v>4.573170731707317E-2</v>
      </c>
      <c r="I34" s="19">
        <v>141</v>
      </c>
      <c r="J34" s="19">
        <v>127</v>
      </c>
      <c r="K34" s="13">
        <f t="shared" si="22"/>
        <v>-9.9290780141843976E-2</v>
      </c>
      <c r="L34" s="57"/>
      <c r="M34" s="50">
        <v>524</v>
      </c>
      <c r="N34" s="50">
        <v>359</v>
      </c>
      <c r="O34" s="50">
        <v>242</v>
      </c>
      <c r="P34" s="17">
        <f t="shared" si="19"/>
        <v>0.89885496183206104</v>
      </c>
      <c r="Q34" s="17">
        <f t="shared" si="20"/>
        <v>0.95543175487465182</v>
      </c>
      <c r="R34" s="18">
        <f t="shared" si="21"/>
        <v>0.52479338842975209</v>
      </c>
    </row>
    <row r="35" spans="1:18" ht="15.75" thickBot="1" x14ac:dyDescent="0.3">
      <c r="A35" s="99"/>
      <c r="B35" s="59" t="s">
        <v>23</v>
      </c>
      <c r="C35" s="60">
        <v>217</v>
      </c>
      <c r="D35" s="61">
        <v>253</v>
      </c>
      <c r="E35" s="62">
        <f t="shared" si="16"/>
        <v>0.16589861751152074</v>
      </c>
      <c r="F35" s="60">
        <v>52</v>
      </c>
      <c r="G35" s="60">
        <v>55</v>
      </c>
      <c r="H35" s="63">
        <f t="shared" si="17"/>
        <v>5.7692307692307696E-2</v>
      </c>
      <c r="I35" s="60">
        <v>9</v>
      </c>
      <c r="J35" s="60">
        <v>17</v>
      </c>
      <c r="K35" s="62">
        <f t="shared" si="22"/>
        <v>0.88888888888888884</v>
      </c>
      <c r="L35" s="64"/>
      <c r="M35" s="65">
        <v>222</v>
      </c>
      <c r="N35" s="65">
        <v>57</v>
      </c>
      <c r="O35" s="65">
        <v>49</v>
      </c>
      <c r="P35" s="66">
        <f t="shared" si="19"/>
        <v>1.1396396396396395</v>
      </c>
      <c r="Q35" s="66">
        <f t="shared" si="20"/>
        <v>0.96491228070175439</v>
      </c>
      <c r="R35" s="67">
        <f t="shared" si="21"/>
        <v>0.34693877551020408</v>
      </c>
    </row>
    <row r="36" spans="1:18" ht="15.75" thickBot="1" x14ac:dyDescent="0.3">
      <c r="A36" s="98" t="s">
        <v>26</v>
      </c>
      <c r="B36" s="69" t="s">
        <v>21</v>
      </c>
      <c r="C36" s="71">
        <v>196</v>
      </c>
      <c r="D36" s="71">
        <v>209</v>
      </c>
      <c r="E36" s="72">
        <f t="shared" si="16"/>
        <v>6.6326530612244902E-2</v>
      </c>
      <c r="F36" s="70">
        <v>132</v>
      </c>
      <c r="G36" s="70">
        <v>160</v>
      </c>
      <c r="H36" s="73">
        <f t="shared" si="17"/>
        <v>0.21212121212121213</v>
      </c>
      <c r="I36" s="53">
        <v>65</v>
      </c>
      <c r="J36" s="53">
        <v>58</v>
      </c>
      <c r="K36" s="72">
        <f t="shared" si="22"/>
        <v>-0.1076923076923077</v>
      </c>
      <c r="L36" s="74"/>
      <c r="M36" s="75">
        <v>206</v>
      </c>
      <c r="N36" s="75">
        <v>129</v>
      </c>
      <c r="O36" s="75">
        <v>91</v>
      </c>
      <c r="P36" s="76">
        <f t="shared" si="19"/>
        <v>1.0145631067961165</v>
      </c>
      <c r="Q36" s="76">
        <f t="shared" si="20"/>
        <v>1.2403100775193798</v>
      </c>
      <c r="R36" s="77">
        <f t="shared" si="21"/>
        <v>0.63736263736263732</v>
      </c>
    </row>
    <row r="37" spans="1:18" ht="15.75" thickBot="1" x14ac:dyDescent="0.3">
      <c r="A37" s="98"/>
      <c r="B37" s="52" t="s">
        <v>22</v>
      </c>
      <c r="C37" s="48">
        <v>274</v>
      </c>
      <c r="D37" s="48">
        <v>302</v>
      </c>
      <c r="E37" s="13">
        <f t="shared" si="16"/>
        <v>0.10218978102189781</v>
      </c>
      <c r="F37" s="19">
        <v>199</v>
      </c>
      <c r="G37" s="19">
        <v>244</v>
      </c>
      <c r="H37" s="14">
        <f t="shared" si="17"/>
        <v>0.22613065326633167</v>
      </c>
      <c r="I37" s="19">
        <v>100</v>
      </c>
      <c r="J37" s="19">
        <v>112</v>
      </c>
      <c r="K37" s="13">
        <f t="shared" si="22"/>
        <v>0.12</v>
      </c>
      <c r="L37" s="57"/>
      <c r="M37" s="50">
        <v>308</v>
      </c>
      <c r="N37" s="50">
        <v>220</v>
      </c>
      <c r="O37" s="50">
        <v>167</v>
      </c>
      <c r="P37" s="17">
        <f t="shared" si="19"/>
        <v>0.98051948051948057</v>
      </c>
      <c r="Q37" s="17">
        <f t="shared" si="20"/>
        <v>1.1090909090909091</v>
      </c>
      <c r="R37" s="18">
        <f t="shared" si="21"/>
        <v>0.6706586826347305</v>
      </c>
    </row>
    <row r="38" spans="1:18" ht="15.75" thickBot="1" x14ac:dyDescent="0.3">
      <c r="A38" s="99"/>
      <c r="B38" s="59" t="s">
        <v>23</v>
      </c>
      <c r="C38" s="60">
        <v>27</v>
      </c>
      <c r="D38" s="61">
        <v>43</v>
      </c>
      <c r="E38" s="62">
        <f t="shared" si="16"/>
        <v>0.59259259259259256</v>
      </c>
      <c r="F38" s="60">
        <v>7</v>
      </c>
      <c r="G38" s="60">
        <v>13</v>
      </c>
      <c r="H38" s="63">
        <f t="shared" si="17"/>
        <v>0.8571428571428571</v>
      </c>
      <c r="I38" s="60">
        <v>3</v>
      </c>
      <c r="J38" s="60">
        <v>9</v>
      </c>
      <c r="K38" s="62">
        <f t="shared" si="22"/>
        <v>2</v>
      </c>
      <c r="L38" s="64"/>
      <c r="M38" s="65">
        <v>28</v>
      </c>
      <c r="N38" s="65">
        <v>8</v>
      </c>
      <c r="O38" s="65">
        <v>7</v>
      </c>
      <c r="P38" s="66">
        <f t="shared" si="19"/>
        <v>1.5357142857142858</v>
      </c>
      <c r="Q38" s="66">
        <f t="shared" si="20"/>
        <v>1.625</v>
      </c>
      <c r="R38" s="67">
        <f t="shared" si="21"/>
        <v>1.2857142857142858</v>
      </c>
    </row>
    <row r="39" spans="1:18" ht="15.75" thickBot="1" x14ac:dyDescent="0.3">
      <c r="A39" s="98" t="s">
        <v>27</v>
      </c>
      <c r="B39" s="69" t="s">
        <v>21</v>
      </c>
      <c r="C39" s="71">
        <v>66</v>
      </c>
      <c r="D39" s="71">
        <v>82</v>
      </c>
      <c r="E39" s="72">
        <f t="shared" si="16"/>
        <v>0.24242424242424243</v>
      </c>
      <c r="F39" s="70">
        <v>52</v>
      </c>
      <c r="G39" s="70">
        <v>59</v>
      </c>
      <c r="H39" s="73">
        <f t="shared" si="17"/>
        <v>0.13461538461538461</v>
      </c>
      <c r="I39" s="53">
        <v>25</v>
      </c>
      <c r="J39" s="53">
        <v>36</v>
      </c>
      <c r="K39" s="13">
        <f t="shared" si="22"/>
        <v>0.44</v>
      </c>
      <c r="L39" s="74"/>
      <c r="M39" s="75">
        <v>70</v>
      </c>
      <c r="N39" s="75">
        <v>50</v>
      </c>
      <c r="O39" s="75">
        <v>38</v>
      </c>
      <c r="P39" s="76">
        <f t="shared" si="19"/>
        <v>1.1714285714285715</v>
      </c>
      <c r="Q39" s="76">
        <f t="shared" si="20"/>
        <v>1.18</v>
      </c>
      <c r="R39" s="77">
        <f t="shared" si="21"/>
        <v>0.94736842105263153</v>
      </c>
    </row>
    <row r="40" spans="1:18" ht="15.75" thickBot="1" x14ac:dyDescent="0.3">
      <c r="A40" s="98"/>
      <c r="B40" s="52" t="s">
        <v>22</v>
      </c>
      <c r="C40" s="19">
        <v>102</v>
      </c>
      <c r="D40" s="48">
        <v>113</v>
      </c>
      <c r="E40" s="13">
        <f t="shared" si="16"/>
        <v>0.10784313725490197</v>
      </c>
      <c r="F40" s="19">
        <v>82</v>
      </c>
      <c r="G40" s="19">
        <v>81</v>
      </c>
      <c r="H40" s="14">
        <f t="shared" si="17"/>
        <v>-1.2195121951219513E-2</v>
      </c>
      <c r="I40" s="19">
        <v>39</v>
      </c>
      <c r="J40" s="19">
        <v>44</v>
      </c>
      <c r="K40" s="13">
        <f t="shared" si="22"/>
        <v>0.12820512820512819</v>
      </c>
      <c r="L40" s="57"/>
      <c r="M40" s="50">
        <v>126</v>
      </c>
      <c r="N40" s="50">
        <v>94</v>
      </c>
      <c r="O40" s="50">
        <v>71</v>
      </c>
      <c r="P40" s="17">
        <f t="shared" si="19"/>
        <v>0.89682539682539686</v>
      </c>
      <c r="Q40" s="17">
        <f t="shared" si="20"/>
        <v>0.86170212765957444</v>
      </c>
      <c r="R40" s="18">
        <f t="shared" si="21"/>
        <v>0.61971830985915488</v>
      </c>
    </row>
    <row r="41" spans="1:18" ht="15.75" thickBot="1" x14ac:dyDescent="0.3">
      <c r="A41" s="99"/>
      <c r="B41" s="59" t="s">
        <v>23</v>
      </c>
      <c r="C41" s="60">
        <v>85</v>
      </c>
      <c r="D41" s="61">
        <v>58</v>
      </c>
      <c r="E41" s="62">
        <f t="shared" si="16"/>
        <v>-0.31764705882352939</v>
      </c>
      <c r="F41" s="60">
        <v>54</v>
      </c>
      <c r="G41" s="60">
        <v>35</v>
      </c>
      <c r="H41" s="63">
        <f t="shared" si="17"/>
        <v>-0.35185185185185186</v>
      </c>
      <c r="I41" s="60">
        <v>34</v>
      </c>
      <c r="J41" s="60">
        <v>17</v>
      </c>
      <c r="K41" s="62">
        <f t="shared" si="22"/>
        <v>-0.5</v>
      </c>
      <c r="L41" s="64"/>
      <c r="M41" s="65">
        <v>93</v>
      </c>
      <c r="N41" s="65">
        <v>59</v>
      </c>
      <c r="O41" s="65">
        <v>48</v>
      </c>
      <c r="P41" s="66">
        <f t="shared" si="19"/>
        <v>0.62365591397849462</v>
      </c>
      <c r="Q41" s="66">
        <f t="shared" si="20"/>
        <v>0.59322033898305082</v>
      </c>
      <c r="R41" s="67">
        <f t="shared" si="21"/>
        <v>0.35416666666666669</v>
      </c>
    </row>
    <row r="42" spans="1:18" ht="15.75" thickBot="1" x14ac:dyDescent="0.3">
      <c r="A42" s="98" t="s">
        <v>28</v>
      </c>
      <c r="B42" s="69" t="s">
        <v>21</v>
      </c>
      <c r="C42" s="71">
        <v>19</v>
      </c>
      <c r="D42" s="71">
        <v>15</v>
      </c>
      <c r="E42" s="72">
        <f t="shared" si="16"/>
        <v>-0.21052631578947367</v>
      </c>
      <c r="F42" s="70">
        <v>16</v>
      </c>
      <c r="G42" s="70">
        <v>14</v>
      </c>
      <c r="H42" s="72">
        <f t="shared" si="17"/>
        <v>-0.125</v>
      </c>
      <c r="I42" s="53">
        <v>6</v>
      </c>
      <c r="J42" s="53">
        <v>5</v>
      </c>
      <c r="K42" s="72">
        <f t="shared" si="22"/>
        <v>-0.16666666666666666</v>
      </c>
      <c r="L42" s="74"/>
      <c r="M42" s="75">
        <v>19</v>
      </c>
      <c r="N42" s="75">
        <v>16</v>
      </c>
      <c r="O42" s="75">
        <v>11</v>
      </c>
      <c r="P42" s="76">
        <f t="shared" si="19"/>
        <v>0.78947368421052633</v>
      </c>
      <c r="Q42" s="76">
        <f t="shared" si="20"/>
        <v>0.875</v>
      </c>
      <c r="R42" s="77">
        <f t="shared" si="21"/>
        <v>0.45454545454545453</v>
      </c>
    </row>
    <row r="43" spans="1:18" ht="15.75" thickBot="1" x14ac:dyDescent="0.3">
      <c r="A43" s="98"/>
      <c r="B43" s="52" t="s">
        <v>22</v>
      </c>
      <c r="C43" s="48">
        <v>27</v>
      </c>
      <c r="D43" s="48">
        <v>28</v>
      </c>
      <c r="E43" s="13">
        <f t="shared" si="16"/>
        <v>3.7037037037037035E-2</v>
      </c>
      <c r="F43" s="19">
        <v>23</v>
      </c>
      <c r="G43" s="19">
        <v>23</v>
      </c>
      <c r="H43" s="14">
        <f t="shared" si="17"/>
        <v>0</v>
      </c>
      <c r="I43" s="19">
        <v>9</v>
      </c>
      <c r="J43" s="19">
        <v>10</v>
      </c>
      <c r="K43" s="13">
        <f t="shared" si="22"/>
        <v>0.1111111111111111</v>
      </c>
      <c r="L43" s="57"/>
      <c r="M43" s="50">
        <v>29</v>
      </c>
      <c r="N43" s="50">
        <v>26</v>
      </c>
      <c r="O43" s="50">
        <v>17</v>
      </c>
      <c r="P43" s="17">
        <f t="shared" si="19"/>
        <v>0.96551724137931039</v>
      </c>
      <c r="Q43" s="17">
        <f t="shared" si="20"/>
        <v>0.88461538461538458</v>
      </c>
      <c r="R43" s="18">
        <f t="shared" si="21"/>
        <v>0.58823529411764708</v>
      </c>
    </row>
    <row r="44" spans="1:18" ht="15.75" thickBot="1" x14ac:dyDescent="0.3">
      <c r="A44" s="99"/>
      <c r="B44" s="59" t="s">
        <v>23</v>
      </c>
      <c r="C44" s="60">
        <v>69</v>
      </c>
      <c r="D44" s="61">
        <v>62</v>
      </c>
      <c r="E44" s="62">
        <f t="shared" si="16"/>
        <v>-0.10144927536231885</v>
      </c>
      <c r="F44" s="60">
        <v>17</v>
      </c>
      <c r="G44" s="60">
        <v>14</v>
      </c>
      <c r="H44" s="63">
        <f t="shared" si="17"/>
        <v>-0.17647058823529413</v>
      </c>
      <c r="I44" s="60">
        <v>4</v>
      </c>
      <c r="J44" s="60">
        <v>4</v>
      </c>
      <c r="K44" s="62">
        <f t="shared" si="22"/>
        <v>0</v>
      </c>
      <c r="L44" s="64"/>
      <c r="M44" s="65">
        <v>70</v>
      </c>
      <c r="N44" s="65">
        <v>21</v>
      </c>
      <c r="O44" s="65">
        <v>20</v>
      </c>
      <c r="P44" s="66">
        <f t="shared" si="19"/>
        <v>0.88571428571428568</v>
      </c>
      <c r="Q44" s="66">
        <f t="shared" si="20"/>
        <v>0.66666666666666663</v>
      </c>
      <c r="R44" s="67">
        <f t="shared" si="21"/>
        <v>0.2</v>
      </c>
    </row>
    <row r="45" spans="1:18" ht="15.75" thickBot="1" x14ac:dyDescent="0.3">
      <c r="A45" s="98" t="s">
        <v>29</v>
      </c>
      <c r="B45" s="69" t="s">
        <v>21</v>
      </c>
      <c r="C45" s="71">
        <v>117</v>
      </c>
      <c r="D45" s="71">
        <v>113</v>
      </c>
      <c r="E45" s="72">
        <f t="shared" si="16"/>
        <v>-3.4188034188034191E-2</v>
      </c>
      <c r="F45" s="70">
        <v>90</v>
      </c>
      <c r="G45" s="70">
        <v>76</v>
      </c>
      <c r="H45" s="73">
        <f t="shared" si="17"/>
        <v>-0.15555555555555556</v>
      </c>
      <c r="I45" s="53">
        <v>43</v>
      </c>
      <c r="J45" s="53">
        <v>41</v>
      </c>
      <c r="K45" s="72">
        <f t="shared" si="22"/>
        <v>-4.6511627906976744E-2</v>
      </c>
      <c r="L45" s="74"/>
      <c r="M45" s="75">
        <v>122</v>
      </c>
      <c r="N45" s="75">
        <v>89</v>
      </c>
      <c r="O45" s="75">
        <v>63</v>
      </c>
      <c r="P45" s="76">
        <f t="shared" si="19"/>
        <v>0.92622950819672134</v>
      </c>
      <c r="Q45" s="76">
        <f t="shared" si="20"/>
        <v>0.8539325842696629</v>
      </c>
      <c r="R45" s="77">
        <f t="shared" si="21"/>
        <v>0.65079365079365081</v>
      </c>
    </row>
    <row r="46" spans="1:18" ht="15.75" thickBot="1" x14ac:dyDescent="0.3">
      <c r="A46" s="98"/>
      <c r="B46" s="52" t="s">
        <v>22</v>
      </c>
      <c r="C46" s="48">
        <v>192</v>
      </c>
      <c r="D46" s="48">
        <v>201</v>
      </c>
      <c r="E46" s="13">
        <f t="shared" si="16"/>
        <v>4.6875E-2</v>
      </c>
      <c r="F46" s="19">
        <v>151</v>
      </c>
      <c r="G46" s="19">
        <v>146</v>
      </c>
      <c r="H46" s="14">
        <f t="shared" si="17"/>
        <v>-3.3112582781456956E-2</v>
      </c>
      <c r="I46" s="19">
        <v>66</v>
      </c>
      <c r="J46" s="19">
        <v>80</v>
      </c>
      <c r="K46" s="13">
        <f t="shared" si="22"/>
        <v>0.21212121212121213</v>
      </c>
      <c r="L46" s="57"/>
      <c r="M46" s="50">
        <v>249</v>
      </c>
      <c r="N46" s="50">
        <v>200</v>
      </c>
      <c r="O46" s="50">
        <v>143</v>
      </c>
      <c r="P46" s="17">
        <f t="shared" si="19"/>
        <v>0.80722891566265065</v>
      </c>
      <c r="Q46" s="17">
        <f t="shared" si="20"/>
        <v>0.73</v>
      </c>
      <c r="R46" s="18">
        <f t="shared" si="21"/>
        <v>0.55944055944055948</v>
      </c>
    </row>
    <row r="47" spans="1:18" ht="15.75" thickBot="1" x14ac:dyDescent="0.3">
      <c r="A47" s="99"/>
      <c r="B47" s="59" t="s">
        <v>23</v>
      </c>
      <c r="C47" s="60">
        <v>53</v>
      </c>
      <c r="D47" s="61">
        <v>67</v>
      </c>
      <c r="E47" s="62">
        <f t="shared" si="16"/>
        <v>0.26415094339622641</v>
      </c>
      <c r="F47" s="60">
        <v>29</v>
      </c>
      <c r="G47" s="60">
        <v>30</v>
      </c>
      <c r="H47" s="63">
        <f t="shared" si="17"/>
        <v>3.4482758620689655E-2</v>
      </c>
      <c r="I47" s="60">
        <v>21</v>
      </c>
      <c r="J47" s="60">
        <v>18</v>
      </c>
      <c r="K47" s="62">
        <f t="shared" si="22"/>
        <v>-0.14285714285714285</v>
      </c>
      <c r="L47" s="64"/>
      <c r="M47" s="65">
        <v>62</v>
      </c>
      <c r="N47" s="65">
        <v>42</v>
      </c>
      <c r="O47" s="65">
        <v>35</v>
      </c>
      <c r="P47" s="66">
        <f t="shared" si="19"/>
        <v>1.0806451612903225</v>
      </c>
      <c r="Q47" s="66">
        <f t="shared" si="20"/>
        <v>0.7142857142857143</v>
      </c>
      <c r="R47" s="67">
        <f t="shared" si="21"/>
        <v>0.51428571428571423</v>
      </c>
    </row>
    <row r="48" spans="1:18" ht="15.75" thickBot="1" x14ac:dyDescent="0.3">
      <c r="A48" s="98" t="s">
        <v>39</v>
      </c>
      <c r="B48" s="69" t="s">
        <v>21</v>
      </c>
      <c r="C48" s="71">
        <v>9</v>
      </c>
      <c r="D48" s="71">
        <v>11</v>
      </c>
      <c r="E48" s="72">
        <f t="shared" si="16"/>
        <v>0.22222222222222221</v>
      </c>
      <c r="F48" s="70">
        <v>6</v>
      </c>
      <c r="G48" s="70">
        <v>10</v>
      </c>
      <c r="H48" s="73">
        <f t="shared" si="17"/>
        <v>0.66666666666666663</v>
      </c>
      <c r="I48" s="53">
        <v>4</v>
      </c>
      <c r="J48" s="53">
        <v>5</v>
      </c>
      <c r="K48" s="72">
        <f t="shared" si="22"/>
        <v>0.25</v>
      </c>
      <c r="L48" s="74"/>
      <c r="M48" s="75">
        <v>10</v>
      </c>
      <c r="N48" s="75">
        <v>6</v>
      </c>
      <c r="O48" s="75">
        <v>4</v>
      </c>
      <c r="P48" s="76">
        <f t="shared" si="19"/>
        <v>1.1000000000000001</v>
      </c>
      <c r="Q48" s="76">
        <f t="shared" si="20"/>
        <v>1.6666666666666667</v>
      </c>
      <c r="R48" s="77">
        <v>0</v>
      </c>
    </row>
    <row r="49" spans="1:18" ht="15.75" thickBot="1" x14ac:dyDescent="0.3">
      <c r="A49" s="98"/>
      <c r="B49" s="52" t="s">
        <v>22</v>
      </c>
      <c r="C49" s="19">
        <v>18</v>
      </c>
      <c r="D49" s="48">
        <v>16</v>
      </c>
      <c r="E49" s="13">
        <f t="shared" si="16"/>
        <v>-0.1111111111111111</v>
      </c>
      <c r="F49" s="19">
        <v>12</v>
      </c>
      <c r="G49" s="19">
        <v>14</v>
      </c>
      <c r="H49" s="14">
        <f t="shared" si="17"/>
        <v>0.16666666666666666</v>
      </c>
      <c r="I49" s="19">
        <v>6</v>
      </c>
      <c r="J49" s="19">
        <v>8</v>
      </c>
      <c r="K49" s="13">
        <f t="shared" si="22"/>
        <v>0.33333333333333331</v>
      </c>
      <c r="L49" s="57"/>
      <c r="M49" s="50">
        <v>25</v>
      </c>
      <c r="N49" s="50">
        <v>17</v>
      </c>
      <c r="O49" s="50">
        <v>11</v>
      </c>
      <c r="P49" s="17">
        <f t="shared" si="19"/>
        <v>0.64</v>
      </c>
      <c r="Q49" s="17">
        <f t="shared" si="20"/>
        <v>0.82352941176470584</v>
      </c>
      <c r="R49" s="18">
        <f t="shared" si="21"/>
        <v>0.72727272727272729</v>
      </c>
    </row>
    <row r="50" spans="1:18" ht="15.75" thickBot="1" x14ac:dyDescent="0.3">
      <c r="A50" s="99"/>
      <c r="B50" s="59" t="s">
        <v>23</v>
      </c>
      <c r="C50" s="60">
        <v>36</v>
      </c>
      <c r="D50" s="61">
        <v>21</v>
      </c>
      <c r="E50" s="62">
        <f t="shared" si="16"/>
        <v>-0.41666666666666669</v>
      </c>
      <c r="F50" s="60">
        <v>18</v>
      </c>
      <c r="G50" s="60">
        <v>8</v>
      </c>
      <c r="H50" s="63">
        <f>(G50-F50)/F50</f>
        <v>-0.55555555555555558</v>
      </c>
      <c r="I50" s="60">
        <v>3</v>
      </c>
      <c r="J50" s="60">
        <v>4</v>
      </c>
      <c r="K50" s="62">
        <f t="shared" si="22"/>
        <v>0.33333333333333331</v>
      </c>
      <c r="L50" s="64"/>
      <c r="M50" s="65">
        <v>36</v>
      </c>
      <c r="N50" s="65">
        <v>17</v>
      </c>
      <c r="O50" s="65">
        <v>12</v>
      </c>
      <c r="P50" s="66">
        <f t="shared" si="19"/>
        <v>0.58333333333333337</v>
      </c>
      <c r="Q50" s="66">
        <f t="shared" si="20"/>
        <v>0.47058823529411764</v>
      </c>
      <c r="R50" s="67">
        <f t="shared" si="21"/>
        <v>0.33333333333333331</v>
      </c>
    </row>
    <row r="51" spans="1:18" ht="15.75" thickBot="1" x14ac:dyDescent="0.3">
      <c r="A51" s="99" t="s">
        <v>30</v>
      </c>
      <c r="B51" s="69" t="s">
        <v>21</v>
      </c>
      <c r="C51" s="70">
        <v>385</v>
      </c>
      <c r="D51" s="71">
        <v>367</v>
      </c>
      <c r="E51" s="72">
        <f>(D51-C51)/C51</f>
        <v>-4.6753246753246755E-2</v>
      </c>
      <c r="F51" s="70">
        <v>345</v>
      </c>
      <c r="G51" s="70">
        <v>332</v>
      </c>
      <c r="H51" s="73">
        <f t="shared" si="17"/>
        <v>-3.7681159420289857E-2</v>
      </c>
      <c r="I51" s="53">
        <v>121</v>
      </c>
      <c r="J51" s="53">
        <v>106</v>
      </c>
      <c r="K51" s="72">
        <f t="shared" si="22"/>
        <v>-0.12396694214876033</v>
      </c>
      <c r="L51" s="74"/>
      <c r="M51" s="75">
        <v>531</v>
      </c>
      <c r="N51" s="75">
        <v>471</v>
      </c>
      <c r="O51" s="75">
        <v>265</v>
      </c>
      <c r="P51" s="76">
        <f>D51/M51</f>
        <v>0.6911487758945386</v>
      </c>
      <c r="Q51" s="76">
        <f t="shared" si="20"/>
        <v>0.70488322717622076</v>
      </c>
      <c r="R51" s="77">
        <f t="shared" si="21"/>
        <v>0.4</v>
      </c>
    </row>
    <row r="52" spans="1:18" ht="15.75" thickBot="1" x14ac:dyDescent="0.3">
      <c r="A52" s="99"/>
      <c r="B52" s="59" t="s">
        <v>22</v>
      </c>
      <c r="C52" s="60">
        <v>664</v>
      </c>
      <c r="D52" s="61">
        <v>737</v>
      </c>
      <c r="E52" s="62">
        <f>(D52-C52)/C52</f>
        <v>0.10993975903614457</v>
      </c>
      <c r="F52" s="60">
        <v>582</v>
      </c>
      <c r="G52" s="60">
        <v>657</v>
      </c>
      <c r="H52" s="63">
        <f t="shared" si="17"/>
        <v>0.12886597938144329</v>
      </c>
      <c r="I52" s="60">
        <v>209</v>
      </c>
      <c r="J52" s="60">
        <v>254</v>
      </c>
      <c r="K52" s="62">
        <f t="shared" si="22"/>
        <v>0.21531100478468901</v>
      </c>
      <c r="L52" s="64"/>
      <c r="M52" s="65">
        <v>1091</v>
      </c>
      <c r="N52" s="65">
        <v>978</v>
      </c>
      <c r="O52" s="65">
        <v>597</v>
      </c>
      <c r="P52" s="66">
        <f>D52/M52</f>
        <v>0.67552703941338221</v>
      </c>
      <c r="Q52" s="66">
        <f t="shared" si="20"/>
        <v>0.67177914110429449</v>
      </c>
      <c r="R52" s="67">
        <f t="shared" si="21"/>
        <v>0.42546063651591287</v>
      </c>
    </row>
    <row r="53" spans="1:18" ht="15.75" thickBot="1" x14ac:dyDescent="0.3">
      <c r="A53" s="98" t="s">
        <v>31</v>
      </c>
      <c r="B53" s="69" t="s">
        <v>21</v>
      </c>
      <c r="C53" s="70">
        <v>7</v>
      </c>
      <c r="D53" s="78">
        <v>3</v>
      </c>
      <c r="E53" s="72">
        <f>(D53-C53)/C53</f>
        <v>-0.5714285714285714</v>
      </c>
      <c r="F53" s="70">
        <v>6</v>
      </c>
      <c r="G53" s="78">
        <v>3</v>
      </c>
      <c r="H53" s="72">
        <f t="shared" si="17"/>
        <v>-0.5</v>
      </c>
      <c r="I53" s="53">
        <v>2</v>
      </c>
      <c r="J53" s="20">
        <v>1</v>
      </c>
      <c r="K53" s="72">
        <f t="shared" si="22"/>
        <v>-0.5</v>
      </c>
      <c r="L53" s="74"/>
      <c r="M53" s="75">
        <v>8</v>
      </c>
      <c r="N53" s="75">
        <v>5</v>
      </c>
      <c r="O53" s="75">
        <v>3</v>
      </c>
      <c r="P53" s="76">
        <v>0</v>
      </c>
      <c r="Q53" s="76">
        <v>0</v>
      </c>
      <c r="R53" s="77">
        <v>0</v>
      </c>
    </row>
    <row r="54" spans="1:18" ht="15.75" thickBot="1" x14ac:dyDescent="0.3">
      <c r="A54" s="99"/>
      <c r="B54" s="52" t="s">
        <v>22</v>
      </c>
      <c r="C54" s="19">
        <v>21</v>
      </c>
      <c r="D54" s="48">
        <v>22</v>
      </c>
      <c r="E54" s="13">
        <f t="shared" si="16"/>
        <v>4.7619047619047616E-2</v>
      </c>
      <c r="F54" s="19">
        <v>16</v>
      </c>
      <c r="G54" s="19">
        <v>16</v>
      </c>
      <c r="H54" s="56">
        <f>(G54-F54)/F54</f>
        <v>0</v>
      </c>
      <c r="I54" s="19">
        <v>5</v>
      </c>
      <c r="J54" s="19">
        <v>6</v>
      </c>
      <c r="K54" s="13">
        <f>(J54-I54)/I54</f>
        <v>0.2</v>
      </c>
      <c r="L54" s="57"/>
      <c r="M54" s="50">
        <v>31</v>
      </c>
      <c r="N54" s="50">
        <v>21</v>
      </c>
      <c r="O54" s="50">
        <v>12</v>
      </c>
      <c r="P54" s="17">
        <f t="shared" si="19"/>
        <v>0.70967741935483875</v>
      </c>
      <c r="Q54" s="17">
        <f t="shared" si="20"/>
        <v>0.76190476190476186</v>
      </c>
      <c r="R54" s="18">
        <f t="shared" si="21"/>
        <v>0.5</v>
      </c>
    </row>
    <row r="55" spans="1:18" ht="15.75" thickBot="1" x14ac:dyDescent="0.3">
      <c r="A55" s="99"/>
      <c r="B55" s="59" t="s">
        <v>23</v>
      </c>
      <c r="C55" s="60">
        <v>18</v>
      </c>
      <c r="D55" s="61">
        <v>7</v>
      </c>
      <c r="E55" s="62">
        <f t="shared" si="16"/>
        <v>-0.61111111111111116</v>
      </c>
      <c r="F55" s="60">
        <v>8</v>
      </c>
      <c r="G55" s="60">
        <v>4</v>
      </c>
      <c r="H55" s="63">
        <f>(G55-F55)/F55</f>
        <v>-0.5</v>
      </c>
      <c r="I55" s="60">
        <v>2</v>
      </c>
      <c r="J55" s="60">
        <v>2</v>
      </c>
      <c r="K55" s="62">
        <f>(J55-I55)/I55</f>
        <v>0</v>
      </c>
      <c r="L55" s="64"/>
      <c r="M55" s="65">
        <v>19</v>
      </c>
      <c r="N55" s="65">
        <v>12</v>
      </c>
      <c r="O55" s="65">
        <v>10</v>
      </c>
      <c r="P55" s="66">
        <f t="shared" si="19"/>
        <v>0.36842105263157893</v>
      </c>
      <c r="Q55" s="66">
        <f t="shared" si="20"/>
        <v>0.33333333333333331</v>
      </c>
      <c r="R55" s="67">
        <f t="shared" si="21"/>
        <v>0.2</v>
      </c>
    </row>
    <row r="56" spans="1:18" ht="15.75" thickBot="1" x14ac:dyDescent="0.3">
      <c r="A56" s="99" t="s">
        <v>32</v>
      </c>
      <c r="B56" s="69" t="s">
        <v>21</v>
      </c>
      <c r="C56" s="70">
        <v>5</v>
      </c>
      <c r="D56" s="71">
        <v>4</v>
      </c>
      <c r="E56" s="72">
        <f t="shared" si="16"/>
        <v>-0.2</v>
      </c>
      <c r="F56" s="70">
        <v>5</v>
      </c>
      <c r="G56" s="70">
        <v>3</v>
      </c>
      <c r="H56" s="72">
        <f>(G56-F56)/F56</f>
        <v>-0.4</v>
      </c>
      <c r="I56" s="53">
        <v>1</v>
      </c>
      <c r="J56" s="53">
        <v>2</v>
      </c>
      <c r="K56" s="72">
        <f t="shared" ref="K56" si="23">(J56-I56)/I56</f>
        <v>1</v>
      </c>
      <c r="L56" s="79"/>
      <c r="M56" s="75">
        <v>8</v>
      </c>
      <c r="N56" s="75">
        <v>8</v>
      </c>
      <c r="O56" s="75">
        <v>3</v>
      </c>
      <c r="P56" s="76">
        <f t="shared" si="19"/>
        <v>0.5</v>
      </c>
      <c r="Q56" s="76">
        <f t="shared" si="20"/>
        <v>0.375</v>
      </c>
      <c r="R56" s="77">
        <f t="shared" si="21"/>
        <v>0.66666666666666663</v>
      </c>
    </row>
    <row r="57" spans="1:18" ht="15.75" thickBot="1" x14ac:dyDescent="0.3">
      <c r="A57" s="99"/>
      <c r="B57" s="59" t="s">
        <v>22</v>
      </c>
      <c r="C57" s="60">
        <v>13</v>
      </c>
      <c r="D57" s="61">
        <v>9</v>
      </c>
      <c r="E57" s="62">
        <f t="shared" si="16"/>
        <v>-0.30769230769230771</v>
      </c>
      <c r="F57" s="60">
        <v>11</v>
      </c>
      <c r="G57" s="60">
        <v>7</v>
      </c>
      <c r="H57" s="62">
        <f t="shared" ref="H57:H65" si="24">(G57-F57)/F57</f>
        <v>-0.36363636363636365</v>
      </c>
      <c r="I57" s="60">
        <v>4</v>
      </c>
      <c r="J57" s="60">
        <v>6</v>
      </c>
      <c r="K57" s="62">
        <f t="shared" ref="K57:K65" si="25">(J57-I57)/I57</f>
        <v>0.5</v>
      </c>
      <c r="L57" s="80"/>
      <c r="M57" s="65">
        <v>29</v>
      </c>
      <c r="N57" s="65">
        <v>27</v>
      </c>
      <c r="O57" s="65">
        <v>15</v>
      </c>
      <c r="P57" s="66">
        <f t="shared" si="19"/>
        <v>0.31034482758620691</v>
      </c>
      <c r="Q57" s="66">
        <f t="shared" si="20"/>
        <v>0.25925925925925924</v>
      </c>
      <c r="R57" s="67">
        <f t="shared" si="21"/>
        <v>0.4</v>
      </c>
    </row>
    <row r="58" spans="1:18" ht="15.75" thickBot="1" x14ac:dyDescent="0.3">
      <c r="A58" s="99" t="s">
        <v>33</v>
      </c>
      <c r="B58" s="69" t="s">
        <v>21</v>
      </c>
      <c r="C58" s="70">
        <v>1</v>
      </c>
      <c r="D58" s="71">
        <v>1</v>
      </c>
      <c r="E58" s="72">
        <f t="shared" si="16"/>
        <v>0</v>
      </c>
      <c r="F58" s="70">
        <v>1</v>
      </c>
      <c r="G58" s="70">
        <v>1</v>
      </c>
      <c r="H58" s="72">
        <f t="shared" si="24"/>
        <v>0</v>
      </c>
      <c r="I58" s="53">
        <v>0</v>
      </c>
      <c r="J58" s="53">
        <v>0</v>
      </c>
      <c r="K58" s="72">
        <v>0</v>
      </c>
      <c r="L58" s="79"/>
      <c r="M58" s="75">
        <v>2</v>
      </c>
      <c r="N58" s="75">
        <v>2</v>
      </c>
      <c r="O58" s="75">
        <v>1</v>
      </c>
      <c r="P58" s="76">
        <v>0</v>
      </c>
      <c r="Q58" s="76">
        <v>0</v>
      </c>
      <c r="R58" s="77">
        <v>0</v>
      </c>
    </row>
    <row r="59" spans="1:18" ht="15.75" thickBot="1" x14ac:dyDescent="0.3">
      <c r="A59" s="99"/>
      <c r="B59" s="59" t="s">
        <v>22</v>
      </c>
      <c r="C59" s="60">
        <v>4</v>
      </c>
      <c r="D59" s="61">
        <v>3</v>
      </c>
      <c r="E59" s="62">
        <f t="shared" si="16"/>
        <v>-0.25</v>
      </c>
      <c r="F59" s="60">
        <v>2</v>
      </c>
      <c r="G59" s="60">
        <v>2</v>
      </c>
      <c r="H59" s="62">
        <f t="shared" si="24"/>
        <v>0</v>
      </c>
      <c r="I59" s="60">
        <v>1</v>
      </c>
      <c r="J59" s="60">
        <v>1</v>
      </c>
      <c r="K59" s="62">
        <v>0</v>
      </c>
      <c r="L59" s="80"/>
      <c r="M59" s="65">
        <v>5</v>
      </c>
      <c r="N59" s="65">
        <v>4</v>
      </c>
      <c r="O59" s="65">
        <v>2</v>
      </c>
      <c r="P59" s="66">
        <f t="shared" si="19"/>
        <v>0.6</v>
      </c>
      <c r="Q59" s="66">
        <f t="shared" si="20"/>
        <v>0.5</v>
      </c>
      <c r="R59" s="67">
        <f t="shared" si="21"/>
        <v>0.5</v>
      </c>
    </row>
    <row r="60" spans="1:18" ht="15.75" thickBot="1" x14ac:dyDescent="0.3">
      <c r="A60" s="99" t="s">
        <v>34</v>
      </c>
      <c r="B60" s="69" t="s">
        <v>21</v>
      </c>
      <c r="C60" s="70">
        <v>23</v>
      </c>
      <c r="D60" s="71">
        <v>35</v>
      </c>
      <c r="E60" s="72">
        <f>(D60-C60)/C60</f>
        <v>0.52173913043478259</v>
      </c>
      <c r="F60" s="70">
        <v>21</v>
      </c>
      <c r="G60" s="70">
        <v>32</v>
      </c>
      <c r="H60" s="73">
        <f t="shared" si="24"/>
        <v>0.52380952380952384</v>
      </c>
      <c r="I60" s="53">
        <v>7</v>
      </c>
      <c r="J60" s="53">
        <v>13</v>
      </c>
      <c r="K60" s="72">
        <f t="shared" si="25"/>
        <v>0.8571428571428571</v>
      </c>
      <c r="L60" s="79"/>
      <c r="M60" s="75">
        <v>33</v>
      </c>
      <c r="N60" s="75">
        <v>30</v>
      </c>
      <c r="O60" s="75">
        <v>19</v>
      </c>
      <c r="P60" s="76">
        <f>D60/M60</f>
        <v>1.0606060606060606</v>
      </c>
      <c r="Q60" s="76">
        <f t="shared" si="20"/>
        <v>1.0666666666666667</v>
      </c>
      <c r="R60" s="77">
        <f t="shared" si="21"/>
        <v>0.68421052631578949</v>
      </c>
    </row>
    <row r="61" spans="1:18" ht="15.75" thickBot="1" x14ac:dyDescent="0.3">
      <c r="A61" s="99"/>
      <c r="B61" s="59" t="s">
        <v>22</v>
      </c>
      <c r="C61" s="60">
        <v>53</v>
      </c>
      <c r="D61" s="61">
        <v>70</v>
      </c>
      <c r="E61" s="62">
        <f>(D61-C61)/C61</f>
        <v>0.32075471698113206</v>
      </c>
      <c r="F61" s="60">
        <v>44</v>
      </c>
      <c r="G61" s="60">
        <v>64</v>
      </c>
      <c r="H61" s="63">
        <f t="shared" si="24"/>
        <v>0.45454545454545453</v>
      </c>
      <c r="I61" s="60">
        <v>13</v>
      </c>
      <c r="J61" s="60">
        <v>27</v>
      </c>
      <c r="K61" s="62">
        <f t="shared" si="25"/>
        <v>1.0769230769230769</v>
      </c>
      <c r="L61" s="80"/>
      <c r="M61" s="65">
        <v>89</v>
      </c>
      <c r="N61" s="65">
        <v>82</v>
      </c>
      <c r="O61" s="65">
        <v>55</v>
      </c>
      <c r="P61" s="66">
        <f>D61/M61</f>
        <v>0.7865168539325843</v>
      </c>
      <c r="Q61" s="66">
        <f t="shared" si="20"/>
        <v>0.78048780487804881</v>
      </c>
      <c r="R61" s="67">
        <f t="shared" si="21"/>
        <v>0.49090909090909091</v>
      </c>
    </row>
    <row r="62" spans="1:18" ht="15.75" thickBot="1" x14ac:dyDescent="0.3">
      <c r="A62" s="99" t="s">
        <v>35</v>
      </c>
      <c r="B62" s="69" t="s">
        <v>21</v>
      </c>
      <c r="C62" s="70">
        <v>32</v>
      </c>
      <c r="D62" s="71">
        <v>26</v>
      </c>
      <c r="E62" s="72">
        <f t="shared" si="16"/>
        <v>-0.1875</v>
      </c>
      <c r="F62" s="70">
        <v>31</v>
      </c>
      <c r="G62" s="70">
        <v>23</v>
      </c>
      <c r="H62" s="73">
        <f t="shared" si="24"/>
        <v>-0.25806451612903225</v>
      </c>
      <c r="I62" s="53">
        <v>11</v>
      </c>
      <c r="J62" s="53">
        <v>5</v>
      </c>
      <c r="K62" s="72">
        <f t="shared" si="25"/>
        <v>-0.54545454545454541</v>
      </c>
      <c r="L62" s="79"/>
      <c r="M62" s="75">
        <v>49</v>
      </c>
      <c r="N62" s="75">
        <v>43</v>
      </c>
      <c r="O62" s="75">
        <v>16</v>
      </c>
      <c r="P62" s="76">
        <f t="shared" si="19"/>
        <v>0.53061224489795922</v>
      </c>
      <c r="Q62" s="76">
        <f t="shared" si="20"/>
        <v>0.53488372093023251</v>
      </c>
      <c r="R62" s="77">
        <f t="shared" si="21"/>
        <v>0.3125</v>
      </c>
    </row>
    <row r="63" spans="1:18" ht="15.75" thickBot="1" x14ac:dyDescent="0.3">
      <c r="A63" s="99"/>
      <c r="B63" s="59" t="s">
        <v>22</v>
      </c>
      <c r="C63" s="60">
        <v>45</v>
      </c>
      <c r="D63" s="61">
        <v>36</v>
      </c>
      <c r="E63" s="62">
        <f t="shared" si="16"/>
        <v>-0.2</v>
      </c>
      <c r="F63" s="60">
        <v>43</v>
      </c>
      <c r="G63" s="60">
        <v>31</v>
      </c>
      <c r="H63" s="63">
        <f t="shared" si="24"/>
        <v>-0.27906976744186046</v>
      </c>
      <c r="I63" s="60">
        <v>14</v>
      </c>
      <c r="J63" s="60">
        <v>9</v>
      </c>
      <c r="K63" s="62">
        <f t="shared" si="25"/>
        <v>-0.35714285714285715</v>
      </c>
      <c r="L63" s="80"/>
      <c r="M63" s="65">
        <v>108</v>
      </c>
      <c r="N63" s="65">
        <v>99</v>
      </c>
      <c r="O63" s="65">
        <v>35</v>
      </c>
      <c r="P63" s="66">
        <f t="shared" si="19"/>
        <v>0.33333333333333331</v>
      </c>
      <c r="Q63" s="66">
        <f t="shared" si="20"/>
        <v>0.31313131313131315</v>
      </c>
      <c r="R63" s="67">
        <f t="shared" si="21"/>
        <v>0.25714285714285712</v>
      </c>
    </row>
    <row r="64" spans="1:18" ht="15.75" thickBot="1" x14ac:dyDescent="0.3">
      <c r="A64" s="99" t="s">
        <v>36</v>
      </c>
      <c r="B64" s="69" t="s">
        <v>21</v>
      </c>
      <c r="C64" s="70">
        <v>6</v>
      </c>
      <c r="D64" s="71">
        <v>3</v>
      </c>
      <c r="E64" s="72">
        <f t="shared" si="16"/>
        <v>-0.5</v>
      </c>
      <c r="F64" s="70">
        <v>4</v>
      </c>
      <c r="G64" s="70">
        <v>3</v>
      </c>
      <c r="H64" s="73">
        <f t="shared" si="24"/>
        <v>-0.25</v>
      </c>
      <c r="I64" s="53">
        <v>3</v>
      </c>
      <c r="J64" s="53">
        <v>1</v>
      </c>
      <c r="K64" s="72">
        <f t="shared" si="25"/>
        <v>-0.66666666666666663</v>
      </c>
      <c r="L64" s="79"/>
      <c r="M64" s="75">
        <v>5</v>
      </c>
      <c r="N64" s="75">
        <v>5</v>
      </c>
      <c r="O64" s="75">
        <v>3</v>
      </c>
      <c r="P64" s="76">
        <f t="shared" si="19"/>
        <v>0.6</v>
      </c>
      <c r="Q64" s="76">
        <f t="shared" si="20"/>
        <v>0.6</v>
      </c>
      <c r="R64" s="77">
        <f t="shared" si="21"/>
        <v>0.33333333333333331</v>
      </c>
    </row>
    <row r="65" spans="1:18" ht="15.75" thickBot="1" x14ac:dyDescent="0.3">
      <c r="A65" s="105"/>
      <c r="B65" s="59" t="s">
        <v>22</v>
      </c>
      <c r="C65" s="60">
        <v>7</v>
      </c>
      <c r="D65" s="61">
        <v>8</v>
      </c>
      <c r="E65" s="62">
        <f t="shared" si="16"/>
        <v>0.14285714285714285</v>
      </c>
      <c r="F65" s="60">
        <v>4</v>
      </c>
      <c r="G65" s="60">
        <v>5</v>
      </c>
      <c r="H65" s="63">
        <f t="shared" si="24"/>
        <v>0.25</v>
      </c>
      <c r="I65" s="60">
        <v>3</v>
      </c>
      <c r="J65" s="60">
        <v>2</v>
      </c>
      <c r="K65" s="62">
        <f t="shared" si="25"/>
        <v>-0.33333333333333331</v>
      </c>
      <c r="L65" s="80"/>
      <c r="M65" s="65">
        <v>8</v>
      </c>
      <c r="N65" s="65">
        <v>8</v>
      </c>
      <c r="O65" s="65">
        <v>5</v>
      </c>
      <c r="P65" s="66">
        <f t="shared" si="19"/>
        <v>1</v>
      </c>
      <c r="Q65" s="66">
        <f t="shared" si="20"/>
        <v>0.625</v>
      </c>
      <c r="R65" s="67">
        <f t="shared" si="21"/>
        <v>0.4</v>
      </c>
    </row>
    <row r="66" spans="1:18" x14ac:dyDescent="0.25">
      <c r="A66" s="81" t="s">
        <v>37</v>
      </c>
      <c r="B66" s="81"/>
      <c r="C66" s="4"/>
      <c r="D66" s="4"/>
      <c r="E66" s="82"/>
      <c r="F66" s="4"/>
      <c r="G66" s="4"/>
      <c r="H66" s="82"/>
      <c r="I66" s="4"/>
      <c r="J66" s="4"/>
      <c r="K66" s="82"/>
      <c r="L66" s="4"/>
      <c r="M66" s="1"/>
      <c r="N66" s="1"/>
      <c r="O66" s="1"/>
      <c r="P66" s="1"/>
      <c r="Q66" s="1"/>
      <c r="R66" s="1"/>
    </row>
    <row r="67" spans="1:18" x14ac:dyDescent="0.25">
      <c r="A67" s="5"/>
      <c r="B67" s="5"/>
      <c r="C67" s="4"/>
      <c r="D67" s="4"/>
      <c r="E67" s="82"/>
      <c r="F67" s="4"/>
      <c r="G67" s="4"/>
      <c r="H67" s="82"/>
      <c r="I67" s="4"/>
      <c r="J67" s="4"/>
      <c r="K67" s="82"/>
      <c r="L67" s="4"/>
      <c r="M67" s="1"/>
      <c r="N67" s="1"/>
      <c r="O67" s="1"/>
      <c r="P67" s="1"/>
      <c r="Q67" s="1"/>
      <c r="R67" s="1"/>
    </row>
    <row r="68" spans="1:18" x14ac:dyDescent="0.25">
      <c r="A68" s="5" t="s">
        <v>38</v>
      </c>
      <c r="B68" s="5"/>
      <c r="C68" s="4"/>
      <c r="D68" s="4"/>
      <c r="E68" s="82"/>
      <c r="F68" s="4"/>
      <c r="G68" s="4"/>
      <c r="H68" s="82"/>
      <c r="I68" s="4"/>
      <c r="J68" s="4"/>
      <c r="K68" s="82"/>
      <c r="L68" s="4"/>
      <c r="M68" s="1"/>
      <c r="N68" s="1"/>
      <c r="O68" s="1"/>
      <c r="P68" s="1"/>
      <c r="Q68" s="1"/>
      <c r="R68" s="1"/>
    </row>
  </sheetData>
  <mergeCells count="40">
    <mergeCell ref="A58:A59"/>
    <mergeCell ref="A60:A61"/>
    <mergeCell ref="A62:A63"/>
    <mergeCell ref="A64:A65"/>
    <mergeCell ref="A42:A44"/>
    <mergeCell ref="A45:A47"/>
    <mergeCell ref="A48:A50"/>
    <mergeCell ref="A51:A52"/>
    <mergeCell ref="A53:A55"/>
    <mergeCell ref="A56:A57"/>
    <mergeCell ref="A39:A41"/>
    <mergeCell ref="A20:B20"/>
    <mergeCell ref="A21:B21"/>
    <mergeCell ref="A22:B22"/>
    <mergeCell ref="A23:B23"/>
    <mergeCell ref="A24:B24"/>
    <mergeCell ref="A25:B25"/>
    <mergeCell ref="A26:B26"/>
    <mergeCell ref="A27:A29"/>
    <mergeCell ref="A30:A32"/>
    <mergeCell ref="A33:A35"/>
    <mergeCell ref="A36:A38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7:B7"/>
    <mergeCell ref="A1:R1"/>
    <mergeCell ref="A2:R2"/>
    <mergeCell ref="A3:R3"/>
    <mergeCell ref="A4:R4"/>
    <mergeCell ref="A6:B6"/>
  </mergeCells>
  <pageMargins left="0.25" right="0.25" top="0.75" bottom="0.75" header="0.3" footer="0.3"/>
  <pageSetup scale="81" fitToHeight="0" orientation="landscape" r:id="rId1"/>
  <headerFooter alignWithMargins="0">
    <oddFooter>&amp;LJennifer Kreinheder, (907)474-6638
UAF Planning, Analysis and Institutional Research&amp;R&amp;D
www.uaf.edu/pair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zoomScale="120" zoomScaleNormal="120" workbookViewId="0">
      <selection sqref="A1:R1"/>
    </sheetView>
  </sheetViews>
  <sheetFormatPr defaultColWidth="11.5703125" defaultRowHeight="15" x14ac:dyDescent="0.25"/>
  <cols>
    <col min="1" max="1" width="17.42578125" style="68" customWidth="1"/>
    <col min="2" max="2" width="16" style="68" customWidth="1"/>
    <col min="3" max="4" width="8.28515625" customWidth="1"/>
    <col min="5" max="5" width="9.28515625" style="68" bestFit="1" customWidth="1"/>
    <col min="6" max="7" width="8.28515625" customWidth="1"/>
    <col min="8" max="8" width="9.28515625" style="68" customWidth="1"/>
    <col min="9" max="10" width="8.28515625" customWidth="1"/>
    <col min="11" max="11" width="9.28515625" style="68" customWidth="1"/>
    <col min="12" max="12" width="1.7109375" customWidth="1"/>
    <col min="13" max="13" width="8.28515625" customWidth="1"/>
    <col min="14" max="14" width="9.28515625" customWidth="1"/>
    <col min="15" max="15" width="9.140625" customWidth="1"/>
    <col min="16" max="16" width="10.85546875" customWidth="1"/>
    <col min="17" max="17" width="10.85546875" bestFit="1" customWidth="1"/>
    <col min="19" max="19" width="44.85546875" bestFit="1" customWidth="1"/>
    <col min="20" max="20" width="23" customWidth="1"/>
    <col min="22" max="27" width="7.5703125" customWidth="1"/>
  </cols>
  <sheetData>
    <row r="1" spans="1:18" ht="15.75" x14ac:dyDescent="0.25">
      <c r="A1" s="85" t="s">
        <v>42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18" ht="15.75" x14ac:dyDescent="0.2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18" ht="15.75" x14ac:dyDescent="0.25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4" spans="1:18" ht="15.75" x14ac:dyDescent="0.25">
      <c r="A4" s="87" t="s">
        <v>112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</row>
    <row r="5" spans="1:18" ht="13.5" customHeight="1" thickBot="1" x14ac:dyDescent="0.3">
      <c r="A5" s="2"/>
      <c r="B5" s="3"/>
      <c r="C5" s="4"/>
      <c r="D5" s="4"/>
      <c r="E5" s="5"/>
      <c r="F5" s="4"/>
      <c r="G5" s="4"/>
      <c r="H5" s="6"/>
      <c r="I5" s="4"/>
      <c r="J5" s="4"/>
      <c r="K5" s="6"/>
      <c r="L5" s="1"/>
      <c r="M5" s="1"/>
      <c r="N5" s="1"/>
      <c r="O5" s="1"/>
      <c r="P5" s="1"/>
      <c r="Q5" s="1"/>
      <c r="R5" s="1"/>
    </row>
    <row r="6" spans="1:18" ht="51" x14ac:dyDescent="0.25">
      <c r="A6" s="88" t="s">
        <v>2</v>
      </c>
      <c r="B6" s="89"/>
      <c r="C6" s="7" t="s">
        <v>106</v>
      </c>
      <c r="D6" s="8" t="s">
        <v>107</v>
      </c>
      <c r="E6" s="7" t="s">
        <v>40</v>
      </c>
      <c r="F6" s="7" t="s">
        <v>108</v>
      </c>
      <c r="G6" s="7" t="s">
        <v>109</v>
      </c>
      <c r="H6" s="7" t="s">
        <v>40</v>
      </c>
      <c r="I6" s="7" t="s">
        <v>110</v>
      </c>
      <c r="J6" s="7" t="s">
        <v>111</v>
      </c>
      <c r="K6" s="7" t="s">
        <v>40</v>
      </c>
      <c r="L6" s="9"/>
      <c r="M6" s="10" t="s">
        <v>3</v>
      </c>
      <c r="N6" s="10" t="s">
        <v>4</v>
      </c>
      <c r="O6" s="10" t="s">
        <v>5</v>
      </c>
      <c r="P6" s="10" t="s">
        <v>6</v>
      </c>
      <c r="Q6" s="10" t="s">
        <v>7</v>
      </c>
      <c r="R6" s="11" t="s">
        <v>8</v>
      </c>
    </row>
    <row r="7" spans="1:18" x14ac:dyDescent="0.25">
      <c r="A7" s="83" t="s">
        <v>9</v>
      </c>
      <c r="B7" s="84"/>
      <c r="C7" s="12">
        <v>2813</v>
      </c>
      <c r="D7" s="12">
        <v>2949</v>
      </c>
      <c r="E7" s="13">
        <f t="shared" ref="E7:E15" si="0">(D7-C7)/C7</f>
        <v>4.8346960540348385E-2</v>
      </c>
      <c r="F7" s="12">
        <v>2170</v>
      </c>
      <c r="G7" s="12">
        <v>2342</v>
      </c>
      <c r="H7" s="14">
        <f t="shared" ref="H7:H15" si="1">(G7-F7)/F7</f>
        <v>7.9262672811059906E-2</v>
      </c>
      <c r="I7" s="12">
        <v>858</v>
      </c>
      <c r="J7" s="12">
        <v>930</v>
      </c>
      <c r="K7" s="13">
        <f t="shared" ref="K7:K15" si="2">(J7-I7)/I7</f>
        <v>8.3916083916083919E-2</v>
      </c>
      <c r="L7" s="15"/>
      <c r="M7" s="16">
        <v>3696</v>
      </c>
      <c r="N7" s="16">
        <v>2894</v>
      </c>
      <c r="O7" s="16">
        <v>1878</v>
      </c>
      <c r="P7" s="17">
        <f t="shared" ref="P7:P15" si="3">D7/M7</f>
        <v>0.79788961038961037</v>
      </c>
      <c r="Q7" s="17">
        <f t="shared" ref="Q7:Q15" si="4">G7/N7</f>
        <v>0.80926053904630268</v>
      </c>
      <c r="R7" s="18">
        <f t="shared" ref="R7:R15" si="5">J7/O7</f>
        <v>0.49520766773162939</v>
      </c>
    </row>
    <row r="8" spans="1:18" x14ac:dyDescent="0.25">
      <c r="A8" s="90" t="s">
        <v>10</v>
      </c>
      <c r="B8" s="91"/>
      <c r="C8" s="19">
        <v>393</v>
      </c>
      <c r="D8" s="19">
        <v>416</v>
      </c>
      <c r="E8" s="13">
        <f t="shared" si="0"/>
        <v>5.8524173027989825E-2</v>
      </c>
      <c r="F8" s="19">
        <v>280</v>
      </c>
      <c r="G8" s="19">
        <v>298</v>
      </c>
      <c r="H8" s="14">
        <f t="shared" si="1"/>
        <v>6.4285714285714279E-2</v>
      </c>
      <c r="I8" s="19">
        <v>150</v>
      </c>
      <c r="J8" s="19">
        <v>149</v>
      </c>
      <c r="K8" s="13">
        <f t="shared" si="2"/>
        <v>-6.6666666666666671E-3</v>
      </c>
      <c r="L8" s="15"/>
      <c r="M8" s="16">
        <v>415</v>
      </c>
      <c r="N8" s="16">
        <v>270</v>
      </c>
      <c r="O8" s="16">
        <v>188</v>
      </c>
      <c r="P8" s="17">
        <f t="shared" si="3"/>
        <v>1.0024096385542169</v>
      </c>
      <c r="Q8" s="17">
        <f t="shared" si="4"/>
        <v>1.1037037037037036</v>
      </c>
      <c r="R8" s="18">
        <f t="shared" si="5"/>
        <v>0.79255319148936165</v>
      </c>
    </row>
    <row r="9" spans="1:18" x14ac:dyDescent="0.25">
      <c r="A9" s="90" t="s">
        <v>41</v>
      </c>
      <c r="B9" s="91"/>
      <c r="C9" s="19">
        <v>312</v>
      </c>
      <c r="D9" s="19">
        <v>340</v>
      </c>
      <c r="E9" s="13">
        <f t="shared" si="0"/>
        <v>8.9743589743589744E-2</v>
      </c>
      <c r="F9" s="19">
        <v>224</v>
      </c>
      <c r="G9" s="19">
        <v>232</v>
      </c>
      <c r="H9" s="14">
        <f t="shared" si="1"/>
        <v>3.5714285714285712E-2</v>
      </c>
      <c r="I9" s="19">
        <v>134</v>
      </c>
      <c r="J9" s="19">
        <v>122</v>
      </c>
      <c r="K9" s="13">
        <f t="shared" si="2"/>
        <v>-8.9552238805970144E-2</v>
      </c>
      <c r="L9" s="15"/>
      <c r="M9" s="16">
        <v>325</v>
      </c>
      <c r="N9" s="16">
        <v>207</v>
      </c>
      <c r="O9" s="16">
        <v>157</v>
      </c>
      <c r="P9" s="17">
        <f t="shared" si="3"/>
        <v>1.0461538461538462</v>
      </c>
      <c r="Q9" s="17">
        <f t="shared" si="4"/>
        <v>1.1207729468599035</v>
      </c>
      <c r="R9" s="18">
        <f t="shared" si="5"/>
        <v>0.77707006369426757</v>
      </c>
    </row>
    <row r="10" spans="1:18" x14ac:dyDescent="0.25">
      <c r="A10" s="90" t="s">
        <v>11</v>
      </c>
      <c r="B10" s="91"/>
      <c r="C10" s="19">
        <v>1846</v>
      </c>
      <c r="D10" s="19">
        <v>1888</v>
      </c>
      <c r="E10" s="13">
        <f t="shared" si="0"/>
        <v>2.2751895991332611E-2</v>
      </c>
      <c r="F10" s="19">
        <v>1395</v>
      </c>
      <c r="G10" s="19">
        <v>1469</v>
      </c>
      <c r="H10" s="14">
        <f t="shared" si="1"/>
        <v>5.3046594982078851E-2</v>
      </c>
      <c r="I10" s="19">
        <v>565</v>
      </c>
      <c r="J10" s="19">
        <v>547</v>
      </c>
      <c r="K10" s="13">
        <f t="shared" si="2"/>
        <v>-3.1858407079646017E-2</v>
      </c>
      <c r="L10" s="15"/>
      <c r="M10" s="16">
        <v>2093</v>
      </c>
      <c r="N10" s="16">
        <v>1524</v>
      </c>
      <c r="O10" s="16">
        <v>968</v>
      </c>
      <c r="P10" s="17">
        <f t="shared" si="3"/>
        <v>0.90205446727185856</v>
      </c>
      <c r="Q10" s="17">
        <f t="shared" si="4"/>
        <v>0.96391076115485563</v>
      </c>
      <c r="R10" s="18">
        <f t="shared" si="5"/>
        <v>0.56508264462809921</v>
      </c>
    </row>
    <row r="11" spans="1:18" x14ac:dyDescent="0.25">
      <c r="A11" s="90" t="s">
        <v>12</v>
      </c>
      <c r="B11" s="91"/>
      <c r="C11" s="12">
        <v>240</v>
      </c>
      <c r="D11" s="12">
        <v>287</v>
      </c>
      <c r="E11" s="13">
        <f t="shared" si="0"/>
        <v>0.19583333333333333</v>
      </c>
      <c r="F11" s="12">
        <v>208</v>
      </c>
      <c r="G11" s="12">
        <v>260</v>
      </c>
      <c r="H11" s="14">
        <f t="shared" si="1"/>
        <v>0.25</v>
      </c>
      <c r="I11" s="12">
        <v>95</v>
      </c>
      <c r="J11" s="12">
        <v>131</v>
      </c>
      <c r="K11" s="13">
        <f>(J11-I11)/I11</f>
        <v>0.37894736842105264</v>
      </c>
      <c r="L11" s="15"/>
      <c r="M11" s="16">
        <v>557</v>
      </c>
      <c r="N11" s="16">
        <v>511</v>
      </c>
      <c r="O11" s="16">
        <v>376</v>
      </c>
      <c r="P11" s="17">
        <f t="shared" si="3"/>
        <v>0.51526032315978454</v>
      </c>
      <c r="Q11" s="17">
        <f t="shared" si="4"/>
        <v>0.50880626223091974</v>
      </c>
      <c r="R11" s="18">
        <f t="shared" si="5"/>
        <v>0.34840425531914893</v>
      </c>
    </row>
    <row r="12" spans="1:18" x14ac:dyDescent="0.25">
      <c r="A12" s="90" t="s">
        <v>13</v>
      </c>
      <c r="B12" s="91"/>
      <c r="C12" s="12">
        <v>663</v>
      </c>
      <c r="D12" s="12">
        <v>706</v>
      </c>
      <c r="E12" s="13">
        <f t="shared" si="0"/>
        <v>6.485671191553545E-2</v>
      </c>
      <c r="F12" s="12">
        <v>508</v>
      </c>
      <c r="G12" s="12">
        <v>556</v>
      </c>
      <c r="H12" s="14">
        <f t="shared" si="1"/>
        <v>9.4488188976377951E-2</v>
      </c>
      <c r="I12" s="12">
        <v>164</v>
      </c>
      <c r="J12" s="12">
        <v>211</v>
      </c>
      <c r="K12" s="13">
        <f t="shared" si="2"/>
        <v>0.28658536585365851</v>
      </c>
      <c r="L12" s="15"/>
      <c r="M12" s="16">
        <v>966</v>
      </c>
      <c r="N12" s="16">
        <v>780</v>
      </c>
      <c r="O12" s="16">
        <v>462</v>
      </c>
      <c r="P12" s="17">
        <f t="shared" si="3"/>
        <v>0.7308488612836439</v>
      </c>
      <c r="Q12" s="17">
        <f t="shared" si="4"/>
        <v>0.71282051282051284</v>
      </c>
      <c r="R12" s="18">
        <f t="shared" si="5"/>
        <v>0.45670995670995673</v>
      </c>
    </row>
    <row r="13" spans="1:18" x14ac:dyDescent="0.25">
      <c r="A13" s="90" t="s">
        <v>14</v>
      </c>
      <c r="B13" s="91"/>
      <c r="C13" s="20">
        <v>64</v>
      </c>
      <c r="D13" s="20">
        <v>68</v>
      </c>
      <c r="E13" s="13">
        <f t="shared" si="0"/>
        <v>6.25E-2</v>
      </c>
      <c r="F13" s="20">
        <v>59</v>
      </c>
      <c r="G13" s="20">
        <v>57</v>
      </c>
      <c r="H13" s="14">
        <f t="shared" si="1"/>
        <v>-3.3898305084745763E-2</v>
      </c>
      <c r="I13" s="20">
        <v>34</v>
      </c>
      <c r="J13" s="20">
        <v>41</v>
      </c>
      <c r="K13" s="13">
        <f t="shared" si="2"/>
        <v>0.20588235294117646</v>
      </c>
      <c r="L13" s="15"/>
      <c r="M13" s="16">
        <v>80</v>
      </c>
      <c r="N13" s="16">
        <v>79</v>
      </c>
      <c r="O13" s="16">
        <v>72</v>
      </c>
      <c r="P13" s="17">
        <f t="shared" si="3"/>
        <v>0.85</v>
      </c>
      <c r="Q13" s="17">
        <f t="shared" si="4"/>
        <v>0.72151898734177211</v>
      </c>
      <c r="R13" s="18">
        <f t="shared" si="5"/>
        <v>0.56944444444444442</v>
      </c>
    </row>
    <row r="14" spans="1:18" x14ac:dyDescent="0.25">
      <c r="A14" s="92" t="s">
        <v>15</v>
      </c>
      <c r="B14" s="93"/>
      <c r="C14" s="19">
        <v>833</v>
      </c>
      <c r="D14" s="19">
        <v>789</v>
      </c>
      <c r="E14" s="13">
        <f t="shared" si="0"/>
        <v>-5.2821128451380553E-2</v>
      </c>
      <c r="F14" s="19">
        <v>298</v>
      </c>
      <c r="G14" s="19">
        <v>275</v>
      </c>
      <c r="H14" s="14">
        <f t="shared" si="1"/>
        <v>-7.7181208053691275E-2</v>
      </c>
      <c r="I14" s="19">
        <v>108</v>
      </c>
      <c r="J14" s="19">
        <v>100</v>
      </c>
      <c r="K14" s="13">
        <f t="shared" si="2"/>
        <v>-7.407407407407407E-2</v>
      </c>
      <c r="L14" s="15"/>
      <c r="M14" s="16">
        <v>870</v>
      </c>
      <c r="N14" s="16">
        <v>337</v>
      </c>
      <c r="O14" s="16">
        <v>269</v>
      </c>
      <c r="P14" s="17">
        <f t="shared" si="3"/>
        <v>0.90689655172413797</v>
      </c>
      <c r="Q14" s="17">
        <f t="shared" si="4"/>
        <v>0.81602373887240354</v>
      </c>
      <c r="R14" s="18">
        <f t="shared" si="5"/>
        <v>0.37174721189591076</v>
      </c>
    </row>
    <row r="15" spans="1:18" x14ac:dyDescent="0.25">
      <c r="A15" s="94" t="s">
        <v>16</v>
      </c>
      <c r="B15" s="95"/>
      <c r="C15" s="21">
        <f>C7+C14</f>
        <v>3646</v>
      </c>
      <c r="D15" s="22">
        <f>D7+D14</f>
        <v>3738</v>
      </c>
      <c r="E15" s="23">
        <f t="shared" si="0"/>
        <v>2.5233132199670872E-2</v>
      </c>
      <c r="F15" s="21">
        <f t="shared" ref="F15:G15" si="6">F7+F14</f>
        <v>2468</v>
      </c>
      <c r="G15" s="21">
        <f t="shared" si="6"/>
        <v>2617</v>
      </c>
      <c r="H15" s="24">
        <f t="shared" si="1"/>
        <v>6.0372771474878441E-2</v>
      </c>
      <c r="I15" s="21">
        <f t="shared" ref="I15:J15" si="7">I7+I14</f>
        <v>966</v>
      </c>
      <c r="J15" s="21">
        <f t="shared" si="7"/>
        <v>1030</v>
      </c>
      <c r="K15" s="23">
        <f t="shared" si="2"/>
        <v>6.6252587991718431E-2</v>
      </c>
      <c r="L15" s="25"/>
      <c r="M15" s="26">
        <f>M7+M14</f>
        <v>4566</v>
      </c>
      <c r="N15" s="26">
        <f>N7+N14</f>
        <v>3231</v>
      </c>
      <c r="O15" s="26">
        <f>O7+O14</f>
        <v>2147</v>
      </c>
      <c r="P15" s="27">
        <f t="shared" si="3"/>
        <v>0.81865965834428389</v>
      </c>
      <c r="Q15" s="27">
        <f t="shared" si="4"/>
        <v>0.80996595481275147</v>
      </c>
      <c r="R15" s="28">
        <f t="shared" si="5"/>
        <v>0.47973917093619001</v>
      </c>
    </row>
    <row r="16" spans="1:18" x14ac:dyDescent="0.25">
      <c r="A16" s="96" t="s">
        <v>17</v>
      </c>
      <c r="B16" s="97"/>
      <c r="C16" s="29"/>
      <c r="D16" s="30"/>
      <c r="E16" s="31"/>
      <c r="F16" s="29"/>
      <c r="G16" s="29"/>
      <c r="H16" s="32"/>
      <c r="I16" s="29"/>
      <c r="J16" s="29"/>
      <c r="K16" s="31"/>
      <c r="L16" s="33"/>
      <c r="M16" s="34"/>
      <c r="N16" s="34"/>
      <c r="O16" s="34"/>
      <c r="P16" s="31"/>
      <c r="Q16" s="31"/>
      <c r="R16" s="35"/>
    </row>
    <row r="17" spans="1:18" x14ac:dyDescent="0.25">
      <c r="A17" s="83" t="s">
        <v>9</v>
      </c>
      <c r="B17" s="84"/>
      <c r="C17" s="12">
        <v>2031</v>
      </c>
      <c r="D17" s="12">
        <v>2088</v>
      </c>
      <c r="E17" s="13">
        <f t="shared" ref="E17:E25" si="8">(D17-C17)/C17</f>
        <v>2.8064992614475627E-2</v>
      </c>
      <c r="F17" s="12">
        <v>1490</v>
      </c>
      <c r="G17" s="12">
        <v>1576</v>
      </c>
      <c r="H17" s="14">
        <f t="shared" ref="H17:H25" si="9">(G17-F17)/F17</f>
        <v>5.771812080536913E-2</v>
      </c>
      <c r="I17" s="12">
        <v>620</v>
      </c>
      <c r="J17" s="12">
        <v>636</v>
      </c>
      <c r="K17" s="14">
        <f t="shared" ref="K17:K25" si="10">(J17-I17)/I17</f>
        <v>2.5806451612903226E-2</v>
      </c>
      <c r="L17" s="15"/>
      <c r="M17" s="12">
        <v>2335</v>
      </c>
      <c r="N17" s="12">
        <v>1675</v>
      </c>
      <c r="O17" s="12">
        <v>1157</v>
      </c>
      <c r="P17" s="17">
        <f t="shared" ref="P17" si="11">D17/M17</f>
        <v>0.89421841541755887</v>
      </c>
      <c r="Q17" s="17">
        <f t="shared" ref="Q17:Q25" si="12">G17/N17</f>
        <v>0.94089552238805974</v>
      </c>
      <c r="R17" s="18">
        <f t="shared" ref="R17:R25" si="13">J17/O17</f>
        <v>0.54969749351771824</v>
      </c>
    </row>
    <row r="18" spans="1:18" x14ac:dyDescent="0.25">
      <c r="A18" s="90" t="s">
        <v>10</v>
      </c>
      <c r="B18" s="91"/>
      <c r="C18" s="19">
        <v>330</v>
      </c>
      <c r="D18" s="19">
        <v>358</v>
      </c>
      <c r="E18" s="13">
        <f t="shared" si="8"/>
        <v>8.4848484848484854E-2</v>
      </c>
      <c r="F18" s="19">
        <v>228</v>
      </c>
      <c r="G18" s="19">
        <v>252</v>
      </c>
      <c r="H18" s="14">
        <f t="shared" si="9"/>
        <v>0.10526315789473684</v>
      </c>
      <c r="I18" s="19">
        <v>130</v>
      </c>
      <c r="J18" s="19">
        <v>123</v>
      </c>
      <c r="K18" s="14">
        <f t="shared" si="10"/>
        <v>-5.3846153846153849E-2</v>
      </c>
      <c r="L18" s="15"/>
      <c r="M18" s="19">
        <v>348</v>
      </c>
      <c r="N18" s="19">
        <v>222</v>
      </c>
      <c r="O18" s="19">
        <v>161</v>
      </c>
      <c r="P18" s="17">
        <f>D18/M18</f>
        <v>1.0287356321839081</v>
      </c>
      <c r="Q18" s="17">
        <f t="shared" si="12"/>
        <v>1.1351351351351351</v>
      </c>
      <c r="R18" s="18">
        <f t="shared" si="13"/>
        <v>0.7639751552795031</v>
      </c>
    </row>
    <row r="19" spans="1:18" x14ac:dyDescent="0.25">
      <c r="A19" s="90" t="s">
        <v>41</v>
      </c>
      <c r="B19" s="91"/>
      <c r="C19" s="19">
        <v>265</v>
      </c>
      <c r="D19" s="19">
        <v>299</v>
      </c>
      <c r="E19" s="13">
        <f t="shared" si="8"/>
        <v>0.12830188679245283</v>
      </c>
      <c r="F19" s="19">
        <v>185</v>
      </c>
      <c r="G19" s="19">
        <v>202</v>
      </c>
      <c r="H19" s="14">
        <f t="shared" si="9"/>
        <v>9.1891891891891897E-2</v>
      </c>
      <c r="I19" s="19">
        <v>118</v>
      </c>
      <c r="J19" s="19">
        <v>106</v>
      </c>
      <c r="K19" s="14">
        <f t="shared" si="10"/>
        <v>-0.10169491525423729</v>
      </c>
      <c r="L19" s="15"/>
      <c r="M19" s="19">
        <v>277</v>
      </c>
      <c r="N19" s="19">
        <v>175</v>
      </c>
      <c r="O19" s="19">
        <v>139</v>
      </c>
      <c r="P19" s="17">
        <f t="shared" ref="P19:P25" si="14">D19/M19</f>
        <v>1.0794223826714802</v>
      </c>
      <c r="Q19" s="17">
        <f t="shared" si="12"/>
        <v>1.1542857142857144</v>
      </c>
      <c r="R19" s="18">
        <f t="shared" si="13"/>
        <v>0.76258992805755399</v>
      </c>
    </row>
    <row r="20" spans="1:18" x14ac:dyDescent="0.25">
      <c r="A20" s="90" t="s">
        <v>11</v>
      </c>
      <c r="B20" s="91"/>
      <c r="C20" s="19">
        <v>1393</v>
      </c>
      <c r="D20" s="19">
        <v>1453</v>
      </c>
      <c r="E20" s="13">
        <f t="shared" si="8"/>
        <v>4.3072505384063174E-2</v>
      </c>
      <c r="F20" s="19">
        <v>990</v>
      </c>
      <c r="G20" s="19">
        <v>1076</v>
      </c>
      <c r="H20" s="14">
        <f t="shared" si="9"/>
        <v>8.6868686868686873E-2</v>
      </c>
      <c r="I20" s="19">
        <v>424</v>
      </c>
      <c r="J20" s="19">
        <v>421</v>
      </c>
      <c r="K20" s="14">
        <f t="shared" si="10"/>
        <v>-7.0754716981132077E-3</v>
      </c>
      <c r="L20" s="15"/>
      <c r="M20" s="19">
        <v>1457</v>
      </c>
      <c r="N20" s="19">
        <v>960</v>
      </c>
      <c r="O20" s="19">
        <v>658</v>
      </c>
      <c r="P20" s="17">
        <f t="shared" si="14"/>
        <v>0.997254632807138</v>
      </c>
      <c r="Q20" s="17">
        <f t="shared" si="12"/>
        <v>1.1208333333333333</v>
      </c>
      <c r="R20" s="18">
        <f t="shared" si="13"/>
        <v>0.63981762917933127</v>
      </c>
    </row>
    <row r="21" spans="1:18" x14ac:dyDescent="0.25">
      <c r="A21" s="90" t="s">
        <v>12</v>
      </c>
      <c r="B21" s="91"/>
      <c r="C21" s="12">
        <v>113</v>
      </c>
      <c r="D21" s="12">
        <v>112</v>
      </c>
      <c r="E21" s="13">
        <f t="shared" si="8"/>
        <v>-8.8495575221238937E-3</v>
      </c>
      <c r="F21" s="12">
        <v>105</v>
      </c>
      <c r="G21" s="12">
        <v>103</v>
      </c>
      <c r="H21" s="14">
        <f t="shared" si="9"/>
        <v>-1.9047619047619049E-2</v>
      </c>
      <c r="I21" s="12">
        <v>39</v>
      </c>
      <c r="J21" s="12">
        <v>48</v>
      </c>
      <c r="K21" s="14">
        <f t="shared" si="10"/>
        <v>0.23076923076923078</v>
      </c>
      <c r="L21" s="15"/>
      <c r="M21" s="12">
        <v>218</v>
      </c>
      <c r="N21" s="12">
        <v>201</v>
      </c>
      <c r="O21" s="12">
        <v>153</v>
      </c>
      <c r="P21" s="17">
        <f t="shared" si="14"/>
        <v>0.51376146788990829</v>
      </c>
      <c r="Q21" s="17">
        <f t="shared" si="12"/>
        <v>0.51243781094527363</v>
      </c>
      <c r="R21" s="18">
        <f t="shared" si="13"/>
        <v>0.31372549019607843</v>
      </c>
    </row>
    <row r="22" spans="1:18" x14ac:dyDescent="0.25">
      <c r="A22" s="90" t="s">
        <v>13</v>
      </c>
      <c r="B22" s="91"/>
      <c r="C22" s="12">
        <v>465</v>
      </c>
      <c r="D22" s="12">
        <v>464</v>
      </c>
      <c r="E22" s="13">
        <f t="shared" si="8"/>
        <v>-2.1505376344086021E-3</v>
      </c>
      <c r="F22" s="12">
        <v>337</v>
      </c>
      <c r="G22" s="12">
        <v>343</v>
      </c>
      <c r="H22" s="14">
        <f t="shared" si="9"/>
        <v>1.7804154302670624E-2</v>
      </c>
      <c r="I22" s="12">
        <v>124</v>
      </c>
      <c r="J22" s="12">
        <v>129</v>
      </c>
      <c r="K22" s="14">
        <f t="shared" si="10"/>
        <v>4.0322580645161289E-2</v>
      </c>
      <c r="L22" s="15"/>
      <c r="M22" s="12">
        <v>588</v>
      </c>
      <c r="N22" s="12">
        <v>443</v>
      </c>
      <c r="O22" s="12">
        <v>280</v>
      </c>
      <c r="P22" s="17">
        <f t="shared" si="14"/>
        <v>0.78911564625850339</v>
      </c>
      <c r="Q22" s="17">
        <f t="shared" si="12"/>
        <v>0.77426636568848761</v>
      </c>
      <c r="R22" s="18">
        <f t="shared" si="13"/>
        <v>0.46071428571428569</v>
      </c>
    </row>
    <row r="23" spans="1:18" x14ac:dyDescent="0.25">
      <c r="A23" s="90" t="s">
        <v>14</v>
      </c>
      <c r="B23" s="91"/>
      <c r="C23" s="20">
        <v>60</v>
      </c>
      <c r="D23" s="20">
        <v>59</v>
      </c>
      <c r="E23" s="13">
        <f t="shared" si="8"/>
        <v>-1.6666666666666666E-2</v>
      </c>
      <c r="F23" s="20">
        <v>58</v>
      </c>
      <c r="G23" s="20">
        <v>54</v>
      </c>
      <c r="H23" s="14">
        <f t="shared" si="9"/>
        <v>-6.8965517241379309E-2</v>
      </c>
      <c r="I23" s="20">
        <v>33</v>
      </c>
      <c r="J23" s="20">
        <v>38</v>
      </c>
      <c r="K23" s="14">
        <f t="shared" si="10"/>
        <v>0.15151515151515152</v>
      </c>
      <c r="L23" s="15"/>
      <c r="M23" s="20">
        <v>72</v>
      </c>
      <c r="N23" s="20">
        <v>71</v>
      </c>
      <c r="O23" s="20">
        <v>66</v>
      </c>
      <c r="P23" s="17">
        <f t="shared" si="14"/>
        <v>0.81944444444444442</v>
      </c>
      <c r="Q23" s="17">
        <f t="shared" si="12"/>
        <v>0.76056338028169013</v>
      </c>
      <c r="R23" s="18">
        <f t="shared" si="13"/>
        <v>0.5757575757575758</v>
      </c>
    </row>
    <row r="24" spans="1:18" x14ac:dyDescent="0.25">
      <c r="A24" s="92" t="s">
        <v>15</v>
      </c>
      <c r="B24" s="93"/>
      <c r="C24" s="19">
        <v>808</v>
      </c>
      <c r="D24" s="19">
        <v>782</v>
      </c>
      <c r="E24" s="13">
        <f t="shared" si="8"/>
        <v>-3.2178217821782179E-2</v>
      </c>
      <c r="F24" s="19">
        <v>286</v>
      </c>
      <c r="G24" s="19">
        <v>271</v>
      </c>
      <c r="H24" s="14">
        <f t="shared" si="9"/>
        <v>-5.2447552447552448E-2</v>
      </c>
      <c r="I24" s="19">
        <v>106</v>
      </c>
      <c r="J24" s="19">
        <v>99</v>
      </c>
      <c r="K24" s="14">
        <f t="shared" si="10"/>
        <v>-6.6037735849056603E-2</v>
      </c>
      <c r="L24" s="15"/>
      <c r="M24" s="19">
        <v>851</v>
      </c>
      <c r="N24" s="19">
        <v>325</v>
      </c>
      <c r="O24" s="19">
        <v>259</v>
      </c>
      <c r="P24" s="17">
        <f t="shared" si="14"/>
        <v>0.91891891891891897</v>
      </c>
      <c r="Q24" s="17">
        <f t="shared" si="12"/>
        <v>0.83384615384615379</v>
      </c>
      <c r="R24" s="18">
        <f t="shared" si="13"/>
        <v>0.38223938223938225</v>
      </c>
    </row>
    <row r="25" spans="1:18" x14ac:dyDescent="0.25">
      <c r="A25" s="94" t="s">
        <v>18</v>
      </c>
      <c r="B25" s="95"/>
      <c r="C25" s="36">
        <f>C17+C24</f>
        <v>2839</v>
      </c>
      <c r="D25" s="37">
        <f>D17+D24</f>
        <v>2870</v>
      </c>
      <c r="E25" s="23">
        <f t="shared" si="8"/>
        <v>1.0919337794998239E-2</v>
      </c>
      <c r="F25" s="36">
        <f>F17+F24</f>
        <v>1776</v>
      </c>
      <c r="G25" s="36">
        <f>G17+G24</f>
        <v>1847</v>
      </c>
      <c r="H25" s="24">
        <f t="shared" si="9"/>
        <v>3.9977477477477479E-2</v>
      </c>
      <c r="I25" s="36">
        <f t="shared" ref="I25:J25" si="15">I17+I24</f>
        <v>726</v>
      </c>
      <c r="J25" s="36">
        <f t="shared" si="15"/>
        <v>735</v>
      </c>
      <c r="K25" s="23">
        <f t="shared" si="10"/>
        <v>1.2396694214876033E-2</v>
      </c>
      <c r="L25" s="25"/>
      <c r="M25" s="38">
        <f>M17+M24</f>
        <v>3186</v>
      </c>
      <c r="N25" s="38">
        <f>N17+N24</f>
        <v>2000</v>
      </c>
      <c r="O25" s="38">
        <f>O17+O24</f>
        <v>1416</v>
      </c>
      <c r="P25" s="27">
        <f t="shared" si="14"/>
        <v>0.9008160703075957</v>
      </c>
      <c r="Q25" s="27">
        <f t="shared" si="12"/>
        <v>0.92349999999999999</v>
      </c>
      <c r="R25" s="28">
        <f t="shared" si="13"/>
        <v>0.51906779661016944</v>
      </c>
    </row>
    <row r="26" spans="1:18" ht="15" customHeight="1" x14ac:dyDescent="0.25">
      <c r="A26" s="100" t="s">
        <v>19</v>
      </c>
      <c r="B26" s="101"/>
      <c r="C26" s="39"/>
      <c r="D26" s="40"/>
      <c r="E26" s="41"/>
      <c r="F26" s="39"/>
      <c r="G26" s="39"/>
      <c r="H26" s="42"/>
      <c r="I26" s="39"/>
      <c r="J26" s="39"/>
      <c r="K26" s="41"/>
      <c r="L26" s="43"/>
      <c r="M26" s="44"/>
      <c r="N26" s="44"/>
      <c r="O26" s="44"/>
      <c r="P26" s="45"/>
      <c r="Q26" s="45"/>
      <c r="R26" s="46"/>
    </row>
    <row r="27" spans="1:18" x14ac:dyDescent="0.25">
      <c r="A27" s="102" t="s">
        <v>20</v>
      </c>
      <c r="B27" s="47" t="s">
        <v>21</v>
      </c>
      <c r="C27" s="19">
        <v>373</v>
      </c>
      <c r="D27" s="48">
        <v>412</v>
      </c>
      <c r="E27" s="13">
        <f t="shared" ref="E27:E65" si="16">(D27-C27)/C27</f>
        <v>0.10455764075067024</v>
      </c>
      <c r="F27" s="19">
        <v>277</v>
      </c>
      <c r="G27" s="19">
        <v>317</v>
      </c>
      <c r="H27" s="14">
        <f t="shared" ref="H27:H53" si="17">(G27-F27)/F27</f>
        <v>0.1444043321299639</v>
      </c>
      <c r="I27" s="19">
        <v>125</v>
      </c>
      <c r="J27" s="19">
        <v>137</v>
      </c>
      <c r="K27" s="13">
        <f t="shared" ref="K27:K28" si="18">(J27-I27)/I27</f>
        <v>9.6000000000000002E-2</v>
      </c>
      <c r="L27" s="49"/>
      <c r="M27" s="50">
        <v>386</v>
      </c>
      <c r="N27" s="50">
        <v>258</v>
      </c>
      <c r="O27" s="51">
        <v>179</v>
      </c>
      <c r="P27" s="17">
        <f t="shared" ref="P27:P65" si="19">D27/M27</f>
        <v>1.0673575129533679</v>
      </c>
      <c r="Q27" s="17">
        <f t="shared" ref="Q27:Q65" si="20">G27/N27</f>
        <v>1.2286821705426356</v>
      </c>
      <c r="R27" s="18">
        <f t="shared" ref="R27:R65" si="21">J27/O27</f>
        <v>0.76536312849162014</v>
      </c>
    </row>
    <row r="28" spans="1:18" x14ac:dyDescent="0.25">
      <c r="A28" s="103"/>
      <c r="B28" s="52" t="s">
        <v>22</v>
      </c>
      <c r="C28" s="53">
        <v>540</v>
      </c>
      <c r="D28" s="54">
        <v>557</v>
      </c>
      <c r="E28" s="55">
        <f t="shared" si="16"/>
        <v>3.1481481481481478E-2</v>
      </c>
      <c r="F28" s="53">
        <v>399</v>
      </c>
      <c r="G28" s="53">
        <v>436</v>
      </c>
      <c r="H28" s="56">
        <f t="shared" si="17"/>
        <v>9.2731829573934832E-2</v>
      </c>
      <c r="I28" s="53">
        <v>160</v>
      </c>
      <c r="J28" s="53">
        <v>175</v>
      </c>
      <c r="K28" s="13">
        <f t="shared" si="18"/>
        <v>9.375E-2</v>
      </c>
      <c r="L28" s="57"/>
      <c r="M28" s="58">
        <v>594</v>
      </c>
      <c r="N28" s="58">
        <v>416</v>
      </c>
      <c r="O28" s="58">
        <v>267</v>
      </c>
      <c r="P28" s="17">
        <f t="shared" si="19"/>
        <v>0.93771043771043772</v>
      </c>
      <c r="Q28" s="17">
        <f t="shared" si="20"/>
        <v>1.0480769230769231</v>
      </c>
      <c r="R28" s="18">
        <f t="shared" si="21"/>
        <v>0.65543071161048694</v>
      </c>
    </row>
    <row r="29" spans="1:18" s="68" customFormat="1" ht="15.75" thickBot="1" x14ac:dyDescent="0.3">
      <c r="A29" s="104"/>
      <c r="B29" s="59" t="s">
        <v>23</v>
      </c>
      <c r="C29" s="60">
        <v>160</v>
      </c>
      <c r="D29" s="61">
        <v>121</v>
      </c>
      <c r="E29" s="62">
        <f t="shared" si="16"/>
        <v>-0.24374999999999999</v>
      </c>
      <c r="F29" s="60">
        <v>46</v>
      </c>
      <c r="G29" s="60">
        <v>48</v>
      </c>
      <c r="H29" s="63">
        <f t="shared" si="17"/>
        <v>4.3478260869565216E-2</v>
      </c>
      <c r="I29" s="60">
        <v>9</v>
      </c>
      <c r="J29" s="60">
        <v>6</v>
      </c>
      <c r="K29" s="62">
        <f>(J29-I29)/I29</f>
        <v>-0.33333333333333331</v>
      </c>
      <c r="L29" s="64"/>
      <c r="M29" s="65">
        <v>165</v>
      </c>
      <c r="N29" s="65">
        <v>45</v>
      </c>
      <c r="O29" s="65">
        <v>34</v>
      </c>
      <c r="P29" s="66">
        <f t="shared" si="19"/>
        <v>0.73333333333333328</v>
      </c>
      <c r="Q29" s="66">
        <f t="shared" si="20"/>
        <v>1.0666666666666667</v>
      </c>
      <c r="R29" s="67">
        <f t="shared" si="21"/>
        <v>0.17647058823529413</v>
      </c>
    </row>
    <row r="30" spans="1:18" ht="15.75" thickBot="1" x14ac:dyDescent="0.3">
      <c r="A30" s="98" t="s">
        <v>24</v>
      </c>
      <c r="B30" s="69" t="s">
        <v>21</v>
      </c>
      <c r="C30" s="70">
        <v>275</v>
      </c>
      <c r="D30" s="71">
        <v>280</v>
      </c>
      <c r="E30" s="72">
        <f t="shared" si="16"/>
        <v>1.8181818181818181E-2</v>
      </c>
      <c r="F30" s="70">
        <v>194</v>
      </c>
      <c r="G30" s="70">
        <v>199</v>
      </c>
      <c r="H30" s="73">
        <f t="shared" si="17"/>
        <v>2.5773195876288658E-2</v>
      </c>
      <c r="I30" s="53">
        <v>69</v>
      </c>
      <c r="J30" s="53">
        <v>67</v>
      </c>
      <c r="K30" s="72">
        <f t="shared" ref="K30:K53" si="22">(J30-I30)/I30</f>
        <v>-2.8985507246376812E-2</v>
      </c>
      <c r="L30" s="74"/>
      <c r="M30" s="75">
        <v>287</v>
      </c>
      <c r="N30" s="75">
        <v>186</v>
      </c>
      <c r="O30" s="75">
        <v>122</v>
      </c>
      <c r="P30" s="76">
        <f t="shared" si="19"/>
        <v>0.97560975609756095</v>
      </c>
      <c r="Q30" s="76">
        <f t="shared" si="20"/>
        <v>1.0698924731182795</v>
      </c>
      <c r="R30" s="77">
        <f t="shared" si="21"/>
        <v>0.54918032786885251</v>
      </c>
    </row>
    <row r="31" spans="1:18" ht="15.75" thickBot="1" x14ac:dyDescent="0.3">
      <c r="A31" s="98"/>
      <c r="B31" s="52" t="s">
        <v>22</v>
      </c>
      <c r="C31" s="48">
        <v>416</v>
      </c>
      <c r="D31" s="48">
        <v>410</v>
      </c>
      <c r="E31" s="13">
        <f t="shared" si="16"/>
        <v>-1.4423076923076924E-2</v>
      </c>
      <c r="F31" s="19">
        <v>305</v>
      </c>
      <c r="G31" s="19">
        <v>296</v>
      </c>
      <c r="H31" s="14">
        <f t="shared" si="17"/>
        <v>-2.9508196721311476E-2</v>
      </c>
      <c r="I31" s="19">
        <v>115</v>
      </c>
      <c r="J31" s="19">
        <v>102</v>
      </c>
      <c r="K31" s="13">
        <f t="shared" si="22"/>
        <v>-0.11304347826086956</v>
      </c>
      <c r="L31" s="57"/>
      <c r="M31" s="50">
        <v>480</v>
      </c>
      <c r="N31" s="50">
        <v>343</v>
      </c>
      <c r="O31" s="50">
        <v>239</v>
      </c>
      <c r="P31" s="17">
        <f t="shared" si="19"/>
        <v>0.85416666666666663</v>
      </c>
      <c r="Q31" s="17">
        <f t="shared" si="20"/>
        <v>0.86297376093294464</v>
      </c>
      <c r="R31" s="18">
        <f t="shared" si="21"/>
        <v>0.42677824267782427</v>
      </c>
    </row>
    <row r="32" spans="1:18" ht="15.75" thickBot="1" x14ac:dyDescent="0.3">
      <c r="A32" s="99"/>
      <c r="B32" s="59" t="s">
        <v>23</v>
      </c>
      <c r="C32" s="60">
        <v>162</v>
      </c>
      <c r="D32" s="61">
        <v>159</v>
      </c>
      <c r="E32" s="62">
        <f t="shared" si="16"/>
        <v>-1.8518518518518517E-2</v>
      </c>
      <c r="F32" s="60">
        <v>63</v>
      </c>
      <c r="G32" s="60">
        <v>68</v>
      </c>
      <c r="H32" s="63">
        <f t="shared" si="17"/>
        <v>7.9365079365079361E-2</v>
      </c>
      <c r="I32" s="60">
        <v>24</v>
      </c>
      <c r="J32" s="60">
        <v>24</v>
      </c>
      <c r="K32" s="62">
        <f t="shared" si="22"/>
        <v>0</v>
      </c>
      <c r="L32" s="64"/>
      <c r="M32" s="65">
        <v>175</v>
      </c>
      <c r="N32" s="65">
        <v>76</v>
      </c>
      <c r="O32" s="65">
        <v>54</v>
      </c>
      <c r="P32" s="66">
        <f t="shared" si="19"/>
        <v>0.90857142857142859</v>
      </c>
      <c r="Q32" s="66">
        <f t="shared" si="20"/>
        <v>0.89473684210526316</v>
      </c>
      <c r="R32" s="67">
        <f t="shared" si="21"/>
        <v>0.44444444444444442</v>
      </c>
    </row>
    <row r="33" spans="1:18" ht="15.75" thickBot="1" x14ac:dyDescent="0.3">
      <c r="A33" s="98" t="s">
        <v>25</v>
      </c>
      <c r="B33" s="69" t="s">
        <v>21</v>
      </c>
      <c r="C33" s="70">
        <v>340</v>
      </c>
      <c r="D33" s="71">
        <v>331</v>
      </c>
      <c r="E33" s="72">
        <f t="shared" si="16"/>
        <v>-2.6470588235294117E-2</v>
      </c>
      <c r="F33" s="70">
        <v>231</v>
      </c>
      <c r="G33" s="70">
        <v>239</v>
      </c>
      <c r="H33" s="73">
        <f t="shared" si="17"/>
        <v>3.4632034632034632E-2</v>
      </c>
      <c r="I33" s="53">
        <v>93</v>
      </c>
      <c r="J33" s="53">
        <v>80</v>
      </c>
      <c r="K33" s="72">
        <f t="shared" si="22"/>
        <v>-0.13978494623655913</v>
      </c>
      <c r="L33" s="74"/>
      <c r="M33" s="75">
        <v>357</v>
      </c>
      <c r="N33" s="75">
        <v>226</v>
      </c>
      <c r="O33" s="75">
        <v>150</v>
      </c>
      <c r="P33" s="76">
        <f t="shared" si="19"/>
        <v>0.92717086834733897</v>
      </c>
      <c r="Q33" s="76">
        <f t="shared" si="20"/>
        <v>1.0575221238938053</v>
      </c>
      <c r="R33" s="77">
        <f t="shared" si="21"/>
        <v>0.53333333333333333</v>
      </c>
    </row>
    <row r="34" spans="1:18" ht="15.75" thickBot="1" x14ac:dyDescent="0.3">
      <c r="A34" s="98"/>
      <c r="B34" s="52" t="s">
        <v>22</v>
      </c>
      <c r="C34" s="48">
        <v>468</v>
      </c>
      <c r="D34" s="48">
        <v>469</v>
      </c>
      <c r="E34" s="13">
        <f t="shared" si="16"/>
        <v>2.136752136752137E-3</v>
      </c>
      <c r="F34" s="19">
        <v>330</v>
      </c>
      <c r="G34" s="19">
        <v>342</v>
      </c>
      <c r="H34" s="14">
        <f t="shared" si="17"/>
        <v>3.6363636363636362E-2</v>
      </c>
      <c r="I34" s="19">
        <v>136</v>
      </c>
      <c r="J34" s="19">
        <v>117</v>
      </c>
      <c r="K34" s="13">
        <f t="shared" si="22"/>
        <v>-0.13970588235294118</v>
      </c>
      <c r="L34" s="57"/>
      <c r="M34" s="50">
        <v>524</v>
      </c>
      <c r="N34" s="50">
        <v>359</v>
      </c>
      <c r="O34" s="50">
        <v>242</v>
      </c>
      <c r="P34" s="17">
        <f t="shared" si="19"/>
        <v>0.89503816793893132</v>
      </c>
      <c r="Q34" s="17">
        <f t="shared" si="20"/>
        <v>0.9526462395543176</v>
      </c>
      <c r="R34" s="18">
        <f t="shared" si="21"/>
        <v>0.48347107438016529</v>
      </c>
    </row>
    <row r="35" spans="1:18" ht="15.75" thickBot="1" x14ac:dyDescent="0.3">
      <c r="A35" s="99"/>
      <c r="B35" s="59" t="s">
        <v>23</v>
      </c>
      <c r="C35" s="60">
        <v>217</v>
      </c>
      <c r="D35" s="61">
        <v>253</v>
      </c>
      <c r="E35" s="62">
        <f t="shared" si="16"/>
        <v>0.16589861751152074</v>
      </c>
      <c r="F35" s="60">
        <v>52</v>
      </c>
      <c r="G35" s="60">
        <v>55</v>
      </c>
      <c r="H35" s="63">
        <f t="shared" si="17"/>
        <v>5.7692307692307696E-2</v>
      </c>
      <c r="I35" s="60">
        <v>9</v>
      </c>
      <c r="J35" s="60">
        <v>17</v>
      </c>
      <c r="K35" s="62">
        <f t="shared" si="22"/>
        <v>0.88888888888888884</v>
      </c>
      <c r="L35" s="64"/>
      <c r="M35" s="65">
        <v>222</v>
      </c>
      <c r="N35" s="65">
        <v>57</v>
      </c>
      <c r="O35" s="65">
        <v>49</v>
      </c>
      <c r="P35" s="66">
        <f t="shared" si="19"/>
        <v>1.1396396396396395</v>
      </c>
      <c r="Q35" s="66">
        <f t="shared" si="20"/>
        <v>0.96491228070175439</v>
      </c>
      <c r="R35" s="67">
        <f t="shared" si="21"/>
        <v>0.34693877551020408</v>
      </c>
    </row>
    <row r="36" spans="1:18" ht="15.75" thickBot="1" x14ac:dyDescent="0.3">
      <c r="A36" s="98" t="s">
        <v>26</v>
      </c>
      <c r="B36" s="69" t="s">
        <v>21</v>
      </c>
      <c r="C36" s="71">
        <v>196</v>
      </c>
      <c r="D36" s="71">
        <v>209</v>
      </c>
      <c r="E36" s="72">
        <f t="shared" si="16"/>
        <v>6.6326530612244902E-2</v>
      </c>
      <c r="F36" s="70">
        <v>129</v>
      </c>
      <c r="G36" s="70">
        <v>162</v>
      </c>
      <c r="H36" s="73">
        <f t="shared" si="17"/>
        <v>0.2558139534883721</v>
      </c>
      <c r="I36" s="53">
        <v>62</v>
      </c>
      <c r="J36" s="53">
        <v>55</v>
      </c>
      <c r="K36" s="72">
        <f t="shared" si="22"/>
        <v>-0.11290322580645161</v>
      </c>
      <c r="L36" s="74"/>
      <c r="M36" s="75">
        <v>206</v>
      </c>
      <c r="N36" s="75">
        <v>129</v>
      </c>
      <c r="O36" s="75">
        <v>91</v>
      </c>
      <c r="P36" s="76">
        <f t="shared" si="19"/>
        <v>1.0145631067961165</v>
      </c>
      <c r="Q36" s="76">
        <f t="shared" si="20"/>
        <v>1.2558139534883721</v>
      </c>
      <c r="R36" s="77">
        <f t="shared" si="21"/>
        <v>0.60439560439560436</v>
      </c>
    </row>
    <row r="37" spans="1:18" ht="15.75" thickBot="1" x14ac:dyDescent="0.3">
      <c r="A37" s="98"/>
      <c r="B37" s="52" t="s">
        <v>22</v>
      </c>
      <c r="C37" s="48">
        <v>274</v>
      </c>
      <c r="D37" s="48">
        <v>300</v>
      </c>
      <c r="E37" s="13">
        <f t="shared" si="16"/>
        <v>9.4890510948905105E-2</v>
      </c>
      <c r="F37" s="19">
        <v>197</v>
      </c>
      <c r="G37" s="19">
        <v>244</v>
      </c>
      <c r="H37" s="14">
        <f t="shared" si="17"/>
        <v>0.23857868020304568</v>
      </c>
      <c r="I37" s="19">
        <v>97</v>
      </c>
      <c r="J37" s="19">
        <v>106</v>
      </c>
      <c r="K37" s="13">
        <f t="shared" si="22"/>
        <v>9.2783505154639179E-2</v>
      </c>
      <c r="L37" s="57"/>
      <c r="M37" s="50">
        <v>308</v>
      </c>
      <c r="N37" s="50">
        <v>220</v>
      </c>
      <c r="O37" s="50">
        <v>167</v>
      </c>
      <c r="P37" s="17">
        <f t="shared" si="19"/>
        <v>0.97402597402597402</v>
      </c>
      <c r="Q37" s="17">
        <f t="shared" si="20"/>
        <v>1.1090909090909091</v>
      </c>
      <c r="R37" s="18">
        <f t="shared" si="21"/>
        <v>0.6347305389221557</v>
      </c>
    </row>
    <row r="38" spans="1:18" ht="15.75" thickBot="1" x14ac:dyDescent="0.3">
      <c r="A38" s="99"/>
      <c r="B38" s="59" t="s">
        <v>23</v>
      </c>
      <c r="C38" s="60">
        <v>27</v>
      </c>
      <c r="D38" s="61">
        <v>43</v>
      </c>
      <c r="E38" s="62">
        <f t="shared" si="16"/>
        <v>0.59259259259259256</v>
      </c>
      <c r="F38" s="60">
        <v>7</v>
      </c>
      <c r="G38" s="60">
        <v>13</v>
      </c>
      <c r="H38" s="63">
        <f t="shared" si="17"/>
        <v>0.8571428571428571</v>
      </c>
      <c r="I38" s="60">
        <v>3</v>
      </c>
      <c r="J38" s="60">
        <v>9</v>
      </c>
      <c r="K38" s="62">
        <f t="shared" si="22"/>
        <v>2</v>
      </c>
      <c r="L38" s="64"/>
      <c r="M38" s="65">
        <v>28</v>
      </c>
      <c r="N38" s="65">
        <v>8</v>
      </c>
      <c r="O38" s="65">
        <v>7</v>
      </c>
      <c r="P38" s="66">
        <f t="shared" si="19"/>
        <v>1.5357142857142858</v>
      </c>
      <c r="Q38" s="66">
        <f t="shared" si="20"/>
        <v>1.625</v>
      </c>
      <c r="R38" s="67">
        <f t="shared" si="21"/>
        <v>1.2857142857142858</v>
      </c>
    </row>
    <row r="39" spans="1:18" ht="15.75" thickBot="1" x14ac:dyDescent="0.3">
      <c r="A39" s="98" t="s">
        <v>27</v>
      </c>
      <c r="B39" s="69" t="s">
        <v>21</v>
      </c>
      <c r="C39" s="71">
        <v>65</v>
      </c>
      <c r="D39" s="71">
        <v>82</v>
      </c>
      <c r="E39" s="72">
        <f t="shared" si="16"/>
        <v>0.26153846153846155</v>
      </c>
      <c r="F39" s="70">
        <v>51</v>
      </c>
      <c r="G39" s="70">
        <v>59</v>
      </c>
      <c r="H39" s="73">
        <f t="shared" si="17"/>
        <v>0.15686274509803921</v>
      </c>
      <c r="I39" s="53">
        <v>23</v>
      </c>
      <c r="J39" s="53">
        <v>35</v>
      </c>
      <c r="K39" s="13">
        <f t="shared" si="22"/>
        <v>0.52173913043478259</v>
      </c>
      <c r="L39" s="74"/>
      <c r="M39" s="75">
        <v>70</v>
      </c>
      <c r="N39" s="75">
        <v>50</v>
      </c>
      <c r="O39" s="75">
        <v>38</v>
      </c>
      <c r="P39" s="76">
        <f t="shared" si="19"/>
        <v>1.1714285714285715</v>
      </c>
      <c r="Q39" s="76">
        <f t="shared" si="20"/>
        <v>1.18</v>
      </c>
      <c r="R39" s="77">
        <f t="shared" si="21"/>
        <v>0.92105263157894735</v>
      </c>
    </row>
    <row r="40" spans="1:18" ht="15.75" thickBot="1" x14ac:dyDescent="0.3">
      <c r="A40" s="98"/>
      <c r="B40" s="52" t="s">
        <v>22</v>
      </c>
      <c r="C40" s="19">
        <v>102</v>
      </c>
      <c r="D40" s="48">
        <v>112</v>
      </c>
      <c r="E40" s="13">
        <f t="shared" si="16"/>
        <v>9.8039215686274508E-2</v>
      </c>
      <c r="F40" s="19">
        <v>81</v>
      </c>
      <c r="G40" s="19">
        <v>80</v>
      </c>
      <c r="H40" s="14">
        <f t="shared" si="17"/>
        <v>-1.2345679012345678E-2</v>
      </c>
      <c r="I40" s="19">
        <v>34</v>
      </c>
      <c r="J40" s="19">
        <v>43</v>
      </c>
      <c r="K40" s="13">
        <f t="shared" si="22"/>
        <v>0.26470588235294118</v>
      </c>
      <c r="L40" s="57"/>
      <c r="M40" s="50">
        <v>126</v>
      </c>
      <c r="N40" s="50">
        <v>94</v>
      </c>
      <c r="O40" s="50">
        <v>71</v>
      </c>
      <c r="P40" s="17">
        <f t="shared" si="19"/>
        <v>0.88888888888888884</v>
      </c>
      <c r="Q40" s="17">
        <f t="shared" si="20"/>
        <v>0.85106382978723405</v>
      </c>
      <c r="R40" s="18">
        <f t="shared" si="21"/>
        <v>0.60563380281690138</v>
      </c>
    </row>
    <row r="41" spans="1:18" ht="15.75" thickBot="1" x14ac:dyDescent="0.3">
      <c r="A41" s="99"/>
      <c r="B41" s="59" t="s">
        <v>23</v>
      </c>
      <c r="C41" s="60">
        <v>84</v>
      </c>
      <c r="D41" s="61">
        <v>57</v>
      </c>
      <c r="E41" s="62">
        <f t="shared" si="16"/>
        <v>-0.32142857142857145</v>
      </c>
      <c r="F41" s="60">
        <v>54</v>
      </c>
      <c r="G41" s="60">
        <v>35</v>
      </c>
      <c r="H41" s="63">
        <f t="shared" si="17"/>
        <v>-0.35185185185185186</v>
      </c>
      <c r="I41" s="60">
        <v>33</v>
      </c>
      <c r="J41" s="60">
        <v>17</v>
      </c>
      <c r="K41" s="62">
        <f t="shared" si="22"/>
        <v>-0.48484848484848486</v>
      </c>
      <c r="L41" s="64"/>
      <c r="M41" s="65">
        <v>93</v>
      </c>
      <c r="N41" s="65">
        <v>59</v>
      </c>
      <c r="O41" s="65">
        <v>48</v>
      </c>
      <c r="P41" s="66">
        <f t="shared" si="19"/>
        <v>0.61290322580645162</v>
      </c>
      <c r="Q41" s="66">
        <f t="shared" si="20"/>
        <v>0.59322033898305082</v>
      </c>
      <c r="R41" s="67">
        <f t="shared" si="21"/>
        <v>0.35416666666666669</v>
      </c>
    </row>
    <row r="42" spans="1:18" ht="15.75" thickBot="1" x14ac:dyDescent="0.3">
      <c r="A42" s="98" t="s">
        <v>28</v>
      </c>
      <c r="B42" s="69" t="s">
        <v>21</v>
      </c>
      <c r="C42" s="71">
        <v>19</v>
      </c>
      <c r="D42" s="71">
        <v>15</v>
      </c>
      <c r="E42" s="72">
        <f t="shared" si="16"/>
        <v>-0.21052631578947367</v>
      </c>
      <c r="F42" s="70">
        <v>16</v>
      </c>
      <c r="G42" s="70">
        <v>14</v>
      </c>
      <c r="H42" s="72">
        <f t="shared" si="17"/>
        <v>-0.125</v>
      </c>
      <c r="I42" s="53">
        <v>6</v>
      </c>
      <c r="J42" s="53">
        <v>5</v>
      </c>
      <c r="K42" s="72">
        <f t="shared" si="22"/>
        <v>-0.16666666666666666</v>
      </c>
      <c r="L42" s="74"/>
      <c r="M42" s="75">
        <v>19</v>
      </c>
      <c r="N42" s="75">
        <v>16</v>
      </c>
      <c r="O42" s="75">
        <v>11</v>
      </c>
      <c r="P42" s="76">
        <f t="shared" si="19"/>
        <v>0.78947368421052633</v>
      </c>
      <c r="Q42" s="76">
        <f t="shared" si="20"/>
        <v>0.875</v>
      </c>
      <c r="R42" s="77">
        <f t="shared" si="21"/>
        <v>0.45454545454545453</v>
      </c>
    </row>
    <row r="43" spans="1:18" ht="15.75" thickBot="1" x14ac:dyDescent="0.3">
      <c r="A43" s="98"/>
      <c r="B43" s="52" t="s">
        <v>22</v>
      </c>
      <c r="C43" s="48">
        <v>27</v>
      </c>
      <c r="D43" s="48">
        <v>27</v>
      </c>
      <c r="E43" s="13">
        <f t="shared" si="16"/>
        <v>0</v>
      </c>
      <c r="F43" s="19">
        <v>23</v>
      </c>
      <c r="G43" s="19">
        <v>22</v>
      </c>
      <c r="H43" s="14">
        <f t="shared" si="17"/>
        <v>-4.3478260869565216E-2</v>
      </c>
      <c r="I43" s="19">
        <v>9</v>
      </c>
      <c r="J43" s="19">
        <v>10</v>
      </c>
      <c r="K43" s="13">
        <f t="shared" si="22"/>
        <v>0.1111111111111111</v>
      </c>
      <c r="L43" s="57"/>
      <c r="M43" s="50">
        <v>29</v>
      </c>
      <c r="N43" s="50">
        <v>26</v>
      </c>
      <c r="O43" s="50">
        <v>17</v>
      </c>
      <c r="P43" s="17">
        <f t="shared" si="19"/>
        <v>0.93103448275862066</v>
      </c>
      <c r="Q43" s="17">
        <f t="shared" si="20"/>
        <v>0.84615384615384615</v>
      </c>
      <c r="R43" s="18">
        <f t="shared" si="21"/>
        <v>0.58823529411764708</v>
      </c>
    </row>
    <row r="44" spans="1:18" ht="15.75" thickBot="1" x14ac:dyDescent="0.3">
      <c r="A44" s="99"/>
      <c r="B44" s="59" t="s">
        <v>23</v>
      </c>
      <c r="C44" s="60">
        <v>69</v>
      </c>
      <c r="D44" s="61">
        <v>62</v>
      </c>
      <c r="E44" s="62">
        <f t="shared" si="16"/>
        <v>-0.10144927536231885</v>
      </c>
      <c r="F44" s="60">
        <v>17</v>
      </c>
      <c r="G44" s="60">
        <v>14</v>
      </c>
      <c r="H44" s="63">
        <f t="shared" si="17"/>
        <v>-0.17647058823529413</v>
      </c>
      <c r="I44" s="60">
        <v>4</v>
      </c>
      <c r="J44" s="60">
        <v>4</v>
      </c>
      <c r="K44" s="62">
        <f t="shared" si="22"/>
        <v>0</v>
      </c>
      <c r="L44" s="64"/>
      <c r="M44" s="65">
        <v>70</v>
      </c>
      <c r="N44" s="65">
        <v>21</v>
      </c>
      <c r="O44" s="65">
        <v>20</v>
      </c>
      <c r="P44" s="66">
        <f t="shared" si="19"/>
        <v>0.88571428571428568</v>
      </c>
      <c r="Q44" s="66">
        <f t="shared" si="20"/>
        <v>0.66666666666666663</v>
      </c>
      <c r="R44" s="67">
        <f t="shared" si="21"/>
        <v>0.2</v>
      </c>
    </row>
    <row r="45" spans="1:18" ht="15.75" thickBot="1" x14ac:dyDescent="0.3">
      <c r="A45" s="98" t="s">
        <v>29</v>
      </c>
      <c r="B45" s="69" t="s">
        <v>21</v>
      </c>
      <c r="C45" s="71">
        <v>116</v>
      </c>
      <c r="D45" s="71">
        <v>113</v>
      </c>
      <c r="E45" s="72">
        <f t="shared" si="16"/>
        <v>-2.5862068965517241E-2</v>
      </c>
      <c r="F45" s="70">
        <v>86</v>
      </c>
      <c r="G45" s="70">
        <v>76</v>
      </c>
      <c r="H45" s="73">
        <f t="shared" si="17"/>
        <v>-0.11627906976744186</v>
      </c>
      <c r="I45" s="53">
        <v>42</v>
      </c>
      <c r="J45" s="53">
        <v>37</v>
      </c>
      <c r="K45" s="72">
        <f t="shared" si="22"/>
        <v>-0.11904761904761904</v>
      </c>
      <c r="L45" s="74"/>
      <c r="M45" s="75">
        <v>122</v>
      </c>
      <c r="N45" s="75">
        <v>89</v>
      </c>
      <c r="O45" s="75">
        <v>63</v>
      </c>
      <c r="P45" s="76">
        <f t="shared" si="19"/>
        <v>0.92622950819672134</v>
      </c>
      <c r="Q45" s="76">
        <f t="shared" si="20"/>
        <v>0.8539325842696629</v>
      </c>
      <c r="R45" s="77">
        <f t="shared" si="21"/>
        <v>0.58730158730158732</v>
      </c>
    </row>
    <row r="46" spans="1:18" ht="15.75" thickBot="1" x14ac:dyDescent="0.3">
      <c r="A46" s="98"/>
      <c r="B46" s="52" t="s">
        <v>22</v>
      </c>
      <c r="C46" s="48">
        <v>186</v>
      </c>
      <c r="D46" s="48">
        <v>197</v>
      </c>
      <c r="E46" s="13">
        <f t="shared" si="16"/>
        <v>5.9139784946236562E-2</v>
      </c>
      <c r="F46" s="19">
        <v>144</v>
      </c>
      <c r="G46" s="19">
        <v>142</v>
      </c>
      <c r="H46" s="14">
        <f t="shared" si="17"/>
        <v>-1.3888888888888888E-2</v>
      </c>
      <c r="I46" s="19">
        <v>63</v>
      </c>
      <c r="J46" s="19">
        <v>75</v>
      </c>
      <c r="K46" s="13">
        <f t="shared" si="22"/>
        <v>0.19047619047619047</v>
      </c>
      <c r="L46" s="57"/>
      <c r="M46" s="50">
        <v>249</v>
      </c>
      <c r="N46" s="50">
        <v>200</v>
      </c>
      <c r="O46" s="50">
        <v>143</v>
      </c>
      <c r="P46" s="17">
        <f t="shared" si="19"/>
        <v>0.79116465863453811</v>
      </c>
      <c r="Q46" s="17">
        <f t="shared" si="20"/>
        <v>0.71</v>
      </c>
      <c r="R46" s="18">
        <f t="shared" si="21"/>
        <v>0.52447552447552448</v>
      </c>
    </row>
    <row r="47" spans="1:18" ht="15.75" thickBot="1" x14ac:dyDescent="0.3">
      <c r="A47" s="99"/>
      <c r="B47" s="59" t="s">
        <v>23</v>
      </c>
      <c r="C47" s="60">
        <v>53</v>
      </c>
      <c r="D47" s="61">
        <v>66</v>
      </c>
      <c r="E47" s="62">
        <f t="shared" si="16"/>
        <v>0.24528301886792453</v>
      </c>
      <c r="F47" s="60">
        <v>29</v>
      </c>
      <c r="G47" s="60">
        <v>30</v>
      </c>
      <c r="H47" s="63">
        <f t="shared" si="17"/>
        <v>3.4482758620689655E-2</v>
      </c>
      <c r="I47" s="60">
        <v>21</v>
      </c>
      <c r="J47" s="60">
        <v>18</v>
      </c>
      <c r="K47" s="62">
        <f t="shared" si="22"/>
        <v>-0.14285714285714285</v>
      </c>
      <c r="L47" s="64"/>
      <c r="M47" s="65">
        <v>62</v>
      </c>
      <c r="N47" s="65">
        <v>42</v>
      </c>
      <c r="O47" s="65">
        <v>35</v>
      </c>
      <c r="P47" s="66">
        <f t="shared" si="19"/>
        <v>1.064516129032258</v>
      </c>
      <c r="Q47" s="66">
        <f t="shared" si="20"/>
        <v>0.7142857142857143</v>
      </c>
      <c r="R47" s="67">
        <f t="shared" si="21"/>
        <v>0.51428571428571423</v>
      </c>
    </row>
    <row r="48" spans="1:18" ht="15.75" thickBot="1" x14ac:dyDescent="0.3">
      <c r="A48" s="98" t="s">
        <v>39</v>
      </c>
      <c r="B48" s="69" t="s">
        <v>21</v>
      </c>
      <c r="C48" s="71">
        <v>9</v>
      </c>
      <c r="D48" s="71">
        <v>11</v>
      </c>
      <c r="E48" s="72">
        <f t="shared" si="16"/>
        <v>0.22222222222222221</v>
      </c>
      <c r="F48" s="70">
        <v>6</v>
      </c>
      <c r="G48" s="70">
        <v>10</v>
      </c>
      <c r="H48" s="73">
        <f t="shared" si="17"/>
        <v>0.66666666666666663</v>
      </c>
      <c r="I48" s="53">
        <v>4</v>
      </c>
      <c r="J48" s="53">
        <v>5</v>
      </c>
      <c r="K48" s="72">
        <f t="shared" si="22"/>
        <v>0.25</v>
      </c>
      <c r="L48" s="74"/>
      <c r="M48" s="75">
        <v>10</v>
      </c>
      <c r="N48" s="75">
        <v>6</v>
      </c>
      <c r="O48" s="75">
        <v>4</v>
      </c>
      <c r="P48" s="76">
        <f t="shared" si="19"/>
        <v>1.1000000000000001</v>
      </c>
      <c r="Q48" s="76">
        <f t="shared" si="20"/>
        <v>1.6666666666666667</v>
      </c>
      <c r="R48" s="77">
        <v>0</v>
      </c>
    </row>
    <row r="49" spans="1:18" ht="15.75" thickBot="1" x14ac:dyDescent="0.3">
      <c r="A49" s="98"/>
      <c r="B49" s="52" t="s">
        <v>22</v>
      </c>
      <c r="C49" s="19">
        <v>18</v>
      </c>
      <c r="D49" s="48">
        <v>16</v>
      </c>
      <c r="E49" s="13">
        <f t="shared" si="16"/>
        <v>-0.1111111111111111</v>
      </c>
      <c r="F49" s="19">
        <v>11</v>
      </c>
      <c r="G49" s="19">
        <v>14</v>
      </c>
      <c r="H49" s="14">
        <f t="shared" si="17"/>
        <v>0.27272727272727271</v>
      </c>
      <c r="I49" s="19">
        <v>6</v>
      </c>
      <c r="J49" s="19">
        <v>8</v>
      </c>
      <c r="K49" s="13">
        <f t="shared" si="22"/>
        <v>0.33333333333333331</v>
      </c>
      <c r="L49" s="57"/>
      <c r="M49" s="50">
        <v>25</v>
      </c>
      <c r="N49" s="50">
        <v>17</v>
      </c>
      <c r="O49" s="50">
        <v>11</v>
      </c>
      <c r="P49" s="17">
        <f t="shared" si="19"/>
        <v>0.64</v>
      </c>
      <c r="Q49" s="17">
        <f t="shared" si="20"/>
        <v>0.82352941176470584</v>
      </c>
      <c r="R49" s="18">
        <f t="shared" si="21"/>
        <v>0.72727272727272729</v>
      </c>
    </row>
    <row r="50" spans="1:18" ht="15.75" thickBot="1" x14ac:dyDescent="0.3">
      <c r="A50" s="99"/>
      <c r="B50" s="59" t="s">
        <v>23</v>
      </c>
      <c r="C50" s="60">
        <v>36</v>
      </c>
      <c r="D50" s="61">
        <v>21</v>
      </c>
      <c r="E50" s="62">
        <f t="shared" si="16"/>
        <v>-0.41666666666666669</v>
      </c>
      <c r="F50" s="60">
        <v>18</v>
      </c>
      <c r="G50" s="60">
        <v>8</v>
      </c>
      <c r="H50" s="63">
        <f>(G50-F50)/F50</f>
        <v>-0.55555555555555558</v>
      </c>
      <c r="I50" s="60">
        <v>3</v>
      </c>
      <c r="J50" s="60">
        <v>4</v>
      </c>
      <c r="K50" s="62">
        <f t="shared" si="22"/>
        <v>0.33333333333333331</v>
      </c>
      <c r="L50" s="64"/>
      <c r="M50" s="65">
        <v>36</v>
      </c>
      <c r="N50" s="65">
        <v>17</v>
      </c>
      <c r="O50" s="65">
        <v>12</v>
      </c>
      <c r="P50" s="66">
        <f t="shared" si="19"/>
        <v>0.58333333333333337</v>
      </c>
      <c r="Q50" s="66">
        <f t="shared" si="20"/>
        <v>0.47058823529411764</v>
      </c>
      <c r="R50" s="67">
        <f t="shared" si="21"/>
        <v>0.33333333333333331</v>
      </c>
    </row>
    <row r="51" spans="1:18" ht="15.75" thickBot="1" x14ac:dyDescent="0.3">
      <c r="A51" s="99" t="s">
        <v>30</v>
      </c>
      <c r="B51" s="69" t="s">
        <v>21</v>
      </c>
      <c r="C51" s="70">
        <v>380</v>
      </c>
      <c r="D51" s="71">
        <v>363</v>
      </c>
      <c r="E51" s="72">
        <f>(D51-C51)/C51</f>
        <v>-4.4736842105263158E-2</v>
      </c>
      <c r="F51" s="70">
        <v>338</v>
      </c>
      <c r="G51" s="70">
        <v>328</v>
      </c>
      <c r="H51" s="73">
        <f t="shared" si="17"/>
        <v>-2.9585798816568046E-2</v>
      </c>
      <c r="I51" s="53">
        <v>119</v>
      </c>
      <c r="J51" s="53">
        <v>105</v>
      </c>
      <c r="K51" s="72">
        <f t="shared" si="22"/>
        <v>-0.11764705882352941</v>
      </c>
      <c r="L51" s="74"/>
      <c r="M51" s="75">
        <v>531</v>
      </c>
      <c r="N51" s="75">
        <v>471</v>
      </c>
      <c r="O51" s="75">
        <v>265</v>
      </c>
      <c r="P51" s="76">
        <f>D51/M51</f>
        <v>0.68361581920903958</v>
      </c>
      <c r="Q51" s="76">
        <f t="shared" si="20"/>
        <v>0.69639065817409762</v>
      </c>
      <c r="R51" s="77">
        <f t="shared" si="21"/>
        <v>0.39622641509433965</v>
      </c>
    </row>
    <row r="52" spans="1:18" ht="15.75" thickBot="1" x14ac:dyDescent="0.3">
      <c r="A52" s="99"/>
      <c r="B52" s="59" t="s">
        <v>22</v>
      </c>
      <c r="C52" s="60">
        <v>645</v>
      </c>
      <c r="D52" s="61">
        <v>717</v>
      </c>
      <c r="E52" s="62">
        <f>(D52-C52)/C52</f>
        <v>0.11162790697674418</v>
      </c>
      <c r="F52" s="60">
        <v>566</v>
      </c>
      <c r="G52" s="60">
        <v>644</v>
      </c>
      <c r="H52" s="63">
        <f t="shared" si="17"/>
        <v>0.13780918727915195</v>
      </c>
      <c r="I52" s="60">
        <v>203</v>
      </c>
      <c r="J52" s="60">
        <v>244</v>
      </c>
      <c r="K52" s="62">
        <f t="shared" si="22"/>
        <v>0.2019704433497537</v>
      </c>
      <c r="L52" s="64"/>
      <c r="M52" s="65">
        <v>1091</v>
      </c>
      <c r="N52" s="65">
        <v>978</v>
      </c>
      <c r="O52" s="65">
        <v>597</v>
      </c>
      <c r="P52" s="66">
        <f>D52/M52</f>
        <v>0.65719523373052247</v>
      </c>
      <c r="Q52" s="66">
        <f t="shared" si="20"/>
        <v>0.65848670756646221</v>
      </c>
      <c r="R52" s="67">
        <f t="shared" si="21"/>
        <v>0.40871021775544386</v>
      </c>
    </row>
    <row r="53" spans="1:18" ht="15.75" thickBot="1" x14ac:dyDescent="0.3">
      <c r="A53" s="98" t="s">
        <v>31</v>
      </c>
      <c r="B53" s="69" t="s">
        <v>21</v>
      </c>
      <c r="C53" s="70">
        <v>7</v>
      </c>
      <c r="D53" s="78">
        <v>3</v>
      </c>
      <c r="E53" s="72">
        <f>(D53-C53)/C53</f>
        <v>-0.5714285714285714</v>
      </c>
      <c r="F53" s="70">
        <v>6</v>
      </c>
      <c r="G53" s="78">
        <v>3</v>
      </c>
      <c r="H53" s="72">
        <f t="shared" si="17"/>
        <v>-0.5</v>
      </c>
      <c r="I53" s="53">
        <v>2</v>
      </c>
      <c r="J53" s="20">
        <v>1</v>
      </c>
      <c r="K53" s="72">
        <f t="shared" si="22"/>
        <v>-0.5</v>
      </c>
      <c r="L53" s="74"/>
      <c r="M53" s="75">
        <v>8</v>
      </c>
      <c r="N53" s="75">
        <v>5</v>
      </c>
      <c r="O53" s="75">
        <v>3</v>
      </c>
      <c r="P53" s="76">
        <v>0</v>
      </c>
      <c r="Q53" s="76">
        <v>0</v>
      </c>
      <c r="R53" s="77">
        <v>0</v>
      </c>
    </row>
    <row r="54" spans="1:18" ht="15.75" thickBot="1" x14ac:dyDescent="0.3">
      <c r="A54" s="99"/>
      <c r="B54" s="52" t="s">
        <v>22</v>
      </c>
      <c r="C54" s="19">
        <v>20</v>
      </c>
      <c r="D54" s="48">
        <v>21</v>
      </c>
      <c r="E54" s="13">
        <f t="shared" si="16"/>
        <v>0.05</v>
      </c>
      <c r="F54" s="19">
        <v>13</v>
      </c>
      <c r="G54" s="19">
        <v>14</v>
      </c>
      <c r="H54" s="56">
        <f>(G54-F54)/F54</f>
        <v>7.6923076923076927E-2</v>
      </c>
      <c r="I54" s="19">
        <v>3</v>
      </c>
      <c r="J54" s="19">
        <v>6</v>
      </c>
      <c r="K54" s="13">
        <f>(J54-I54)/I54</f>
        <v>1</v>
      </c>
      <c r="L54" s="57"/>
      <c r="M54" s="50">
        <v>31</v>
      </c>
      <c r="N54" s="50">
        <v>21</v>
      </c>
      <c r="O54" s="50">
        <v>12</v>
      </c>
      <c r="P54" s="17">
        <f t="shared" si="19"/>
        <v>0.67741935483870963</v>
      </c>
      <c r="Q54" s="17">
        <f t="shared" si="20"/>
        <v>0.66666666666666663</v>
      </c>
      <c r="R54" s="18">
        <f t="shared" si="21"/>
        <v>0.5</v>
      </c>
    </row>
    <row r="55" spans="1:18" ht="15.75" thickBot="1" x14ac:dyDescent="0.3">
      <c r="A55" s="99"/>
      <c r="B55" s="59" t="s">
        <v>23</v>
      </c>
      <c r="C55" s="60">
        <v>18</v>
      </c>
      <c r="D55" s="61">
        <v>7</v>
      </c>
      <c r="E55" s="62">
        <f t="shared" si="16"/>
        <v>-0.61111111111111116</v>
      </c>
      <c r="F55" s="60">
        <v>7</v>
      </c>
      <c r="G55" s="60">
        <v>4</v>
      </c>
      <c r="H55" s="63">
        <f>(G55-F55)/F55</f>
        <v>-0.42857142857142855</v>
      </c>
      <c r="I55" s="60">
        <v>2</v>
      </c>
      <c r="J55" s="60">
        <v>1</v>
      </c>
      <c r="K55" s="62">
        <f>(J55-I55)/I55</f>
        <v>-0.5</v>
      </c>
      <c r="L55" s="64"/>
      <c r="M55" s="65">
        <v>19</v>
      </c>
      <c r="N55" s="65">
        <v>12</v>
      </c>
      <c r="O55" s="65">
        <v>10</v>
      </c>
      <c r="P55" s="66">
        <f t="shared" si="19"/>
        <v>0.36842105263157893</v>
      </c>
      <c r="Q55" s="66">
        <f t="shared" si="20"/>
        <v>0.33333333333333331</v>
      </c>
      <c r="R55" s="67">
        <f t="shared" si="21"/>
        <v>0.1</v>
      </c>
    </row>
    <row r="56" spans="1:18" ht="15.75" thickBot="1" x14ac:dyDescent="0.3">
      <c r="A56" s="99" t="s">
        <v>32</v>
      </c>
      <c r="B56" s="69" t="s">
        <v>21</v>
      </c>
      <c r="C56" s="70">
        <v>5</v>
      </c>
      <c r="D56" s="71">
        <v>4</v>
      </c>
      <c r="E56" s="72">
        <f t="shared" si="16"/>
        <v>-0.2</v>
      </c>
      <c r="F56" s="70">
        <v>5</v>
      </c>
      <c r="G56" s="70">
        <v>3</v>
      </c>
      <c r="H56" s="72">
        <f>(G56-F56)/F56</f>
        <v>-0.4</v>
      </c>
      <c r="I56" s="53">
        <v>1</v>
      </c>
      <c r="J56" s="53">
        <v>2</v>
      </c>
      <c r="K56" s="72">
        <v>0</v>
      </c>
      <c r="L56" s="79"/>
      <c r="M56" s="75">
        <v>8</v>
      </c>
      <c r="N56" s="75">
        <v>8</v>
      </c>
      <c r="O56" s="75">
        <v>3</v>
      </c>
      <c r="P56" s="76">
        <f t="shared" si="19"/>
        <v>0.5</v>
      </c>
      <c r="Q56" s="76">
        <f t="shared" si="20"/>
        <v>0.375</v>
      </c>
      <c r="R56" s="77">
        <f t="shared" si="21"/>
        <v>0.66666666666666663</v>
      </c>
    </row>
    <row r="57" spans="1:18" ht="15.75" thickBot="1" x14ac:dyDescent="0.3">
      <c r="A57" s="99"/>
      <c r="B57" s="59" t="s">
        <v>22</v>
      </c>
      <c r="C57" s="60">
        <v>13</v>
      </c>
      <c r="D57" s="61">
        <v>9</v>
      </c>
      <c r="E57" s="62">
        <f t="shared" si="16"/>
        <v>-0.30769230769230771</v>
      </c>
      <c r="F57" s="60">
        <v>11</v>
      </c>
      <c r="G57" s="60">
        <v>7</v>
      </c>
      <c r="H57" s="62">
        <f t="shared" ref="H57:H65" si="23">(G57-F57)/F57</f>
        <v>-0.36363636363636365</v>
      </c>
      <c r="I57" s="60">
        <v>4</v>
      </c>
      <c r="J57" s="60">
        <v>6</v>
      </c>
      <c r="K57" s="62">
        <f t="shared" ref="K57:K65" si="24">(J57-I57)/I57</f>
        <v>0.5</v>
      </c>
      <c r="L57" s="80"/>
      <c r="M57" s="65">
        <v>29</v>
      </c>
      <c r="N57" s="65">
        <v>27</v>
      </c>
      <c r="O57" s="65">
        <v>15</v>
      </c>
      <c r="P57" s="66">
        <f t="shared" si="19"/>
        <v>0.31034482758620691</v>
      </c>
      <c r="Q57" s="66">
        <f t="shared" si="20"/>
        <v>0.25925925925925924</v>
      </c>
      <c r="R57" s="67">
        <f t="shared" si="21"/>
        <v>0.4</v>
      </c>
    </row>
    <row r="58" spans="1:18" ht="15.75" thickBot="1" x14ac:dyDescent="0.3">
      <c r="A58" s="99" t="s">
        <v>33</v>
      </c>
      <c r="B58" s="69" t="s">
        <v>21</v>
      </c>
      <c r="C58" s="70">
        <v>1</v>
      </c>
      <c r="D58" s="71">
        <v>1</v>
      </c>
      <c r="E58" s="72">
        <f t="shared" si="16"/>
        <v>0</v>
      </c>
      <c r="F58" s="70">
        <v>1</v>
      </c>
      <c r="G58" s="70">
        <v>1</v>
      </c>
      <c r="H58" s="72">
        <f t="shared" si="23"/>
        <v>0</v>
      </c>
      <c r="I58" s="53">
        <v>0</v>
      </c>
      <c r="J58" s="53">
        <v>0</v>
      </c>
      <c r="K58" s="72">
        <v>0</v>
      </c>
      <c r="L58" s="79"/>
      <c r="M58" s="75">
        <v>2</v>
      </c>
      <c r="N58" s="75">
        <v>2</v>
      </c>
      <c r="O58" s="75">
        <v>1</v>
      </c>
      <c r="P58" s="76">
        <v>0</v>
      </c>
      <c r="Q58" s="76">
        <v>0</v>
      </c>
      <c r="R58" s="77">
        <v>0</v>
      </c>
    </row>
    <row r="59" spans="1:18" ht="15.75" thickBot="1" x14ac:dyDescent="0.3">
      <c r="A59" s="99"/>
      <c r="B59" s="59" t="s">
        <v>22</v>
      </c>
      <c r="C59" s="60">
        <v>3</v>
      </c>
      <c r="D59" s="61">
        <v>3</v>
      </c>
      <c r="E59" s="62">
        <f t="shared" si="16"/>
        <v>0</v>
      </c>
      <c r="F59" s="60">
        <v>2</v>
      </c>
      <c r="G59" s="60">
        <v>2</v>
      </c>
      <c r="H59" s="62">
        <f t="shared" si="23"/>
        <v>0</v>
      </c>
      <c r="I59" s="60">
        <v>1</v>
      </c>
      <c r="J59" s="60">
        <v>1</v>
      </c>
      <c r="K59" s="62">
        <v>0</v>
      </c>
      <c r="L59" s="80"/>
      <c r="M59" s="65">
        <v>5</v>
      </c>
      <c r="N59" s="65">
        <v>4</v>
      </c>
      <c r="O59" s="65">
        <v>2</v>
      </c>
      <c r="P59" s="66">
        <f t="shared" si="19"/>
        <v>0.6</v>
      </c>
      <c r="Q59" s="66">
        <f t="shared" si="20"/>
        <v>0.5</v>
      </c>
      <c r="R59" s="67">
        <f t="shared" si="21"/>
        <v>0.5</v>
      </c>
    </row>
    <row r="60" spans="1:18" ht="15.75" thickBot="1" x14ac:dyDescent="0.3">
      <c r="A60" s="99" t="s">
        <v>34</v>
      </c>
      <c r="B60" s="69" t="s">
        <v>21</v>
      </c>
      <c r="C60" s="70">
        <v>23</v>
      </c>
      <c r="D60" s="71">
        <v>35</v>
      </c>
      <c r="E60" s="72">
        <f>(D60-C60)/C60</f>
        <v>0.52173913043478259</v>
      </c>
      <c r="F60" s="70">
        <v>20</v>
      </c>
      <c r="G60" s="70">
        <v>32</v>
      </c>
      <c r="H60" s="73">
        <f t="shared" si="23"/>
        <v>0.6</v>
      </c>
      <c r="I60" s="53">
        <v>7</v>
      </c>
      <c r="J60" s="53">
        <v>12</v>
      </c>
      <c r="K60" s="72">
        <f t="shared" si="24"/>
        <v>0.7142857142857143</v>
      </c>
      <c r="L60" s="79"/>
      <c r="M60" s="75">
        <v>33</v>
      </c>
      <c r="N60" s="75">
        <v>30</v>
      </c>
      <c r="O60" s="75">
        <v>19</v>
      </c>
      <c r="P60" s="76">
        <f>D60/M60</f>
        <v>1.0606060606060606</v>
      </c>
      <c r="Q60" s="76">
        <f t="shared" si="20"/>
        <v>1.0666666666666667</v>
      </c>
      <c r="R60" s="77">
        <f t="shared" si="21"/>
        <v>0.63157894736842102</v>
      </c>
    </row>
    <row r="61" spans="1:18" ht="15.75" thickBot="1" x14ac:dyDescent="0.3">
      <c r="A61" s="99"/>
      <c r="B61" s="59" t="s">
        <v>22</v>
      </c>
      <c r="C61" s="60">
        <v>51</v>
      </c>
      <c r="D61" s="61">
        <v>67</v>
      </c>
      <c r="E61" s="62">
        <f>(D61-C61)/C61</f>
        <v>0.31372549019607843</v>
      </c>
      <c r="F61" s="60">
        <v>42</v>
      </c>
      <c r="G61" s="60">
        <v>63</v>
      </c>
      <c r="H61" s="63">
        <f t="shared" si="23"/>
        <v>0.5</v>
      </c>
      <c r="I61" s="60">
        <v>13</v>
      </c>
      <c r="J61" s="60">
        <v>26</v>
      </c>
      <c r="K61" s="62">
        <f t="shared" si="24"/>
        <v>1</v>
      </c>
      <c r="L61" s="80"/>
      <c r="M61" s="65">
        <v>89</v>
      </c>
      <c r="N61" s="65">
        <v>82</v>
      </c>
      <c r="O61" s="65">
        <v>55</v>
      </c>
      <c r="P61" s="66">
        <f>D61/M61</f>
        <v>0.7528089887640449</v>
      </c>
      <c r="Q61" s="66">
        <f t="shared" si="20"/>
        <v>0.76829268292682928</v>
      </c>
      <c r="R61" s="67">
        <f t="shared" si="21"/>
        <v>0.47272727272727272</v>
      </c>
    </row>
    <row r="62" spans="1:18" ht="15.75" thickBot="1" x14ac:dyDescent="0.3">
      <c r="A62" s="99" t="s">
        <v>35</v>
      </c>
      <c r="B62" s="69" t="s">
        <v>21</v>
      </c>
      <c r="C62" s="70">
        <v>33</v>
      </c>
      <c r="D62" s="71">
        <v>26</v>
      </c>
      <c r="E62" s="72">
        <f t="shared" si="16"/>
        <v>-0.21212121212121213</v>
      </c>
      <c r="F62" s="70">
        <v>31</v>
      </c>
      <c r="G62" s="70">
        <v>23</v>
      </c>
      <c r="H62" s="73">
        <f t="shared" si="23"/>
        <v>-0.25806451612903225</v>
      </c>
      <c r="I62" s="53">
        <v>10</v>
      </c>
      <c r="J62" s="53">
        <v>5</v>
      </c>
      <c r="K62" s="72">
        <f t="shared" si="24"/>
        <v>-0.5</v>
      </c>
      <c r="L62" s="79"/>
      <c r="M62" s="75">
        <v>49</v>
      </c>
      <c r="N62" s="75">
        <v>43</v>
      </c>
      <c r="O62" s="75">
        <v>16</v>
      </c>
      <c r="P62" s="76">
        <f t="shared" si="19"/>
        <v>0.53061224489795922</v>
      </c>
      <c r="Q62" s="76">
        <f t="shared" si="20"/>
        <v>0.53488372093023251</v>
      </c>
      <c r="R62" s="77">
        <f t="shared" si="21"/>
        <v>0.3125</v>
      </c>
    </row>
    <row r="63" spans="1:18" ht="15.75" thickBot="1" x14ac:dyDescent="0.3">
      <c r="A63" s="99"/>
      <c r="B63" s="59" t="s">
        <v>22</v>
      </c>
      <c r="C63" s="60">
        <v>46</v>
      </c>
      <c r="D63" s="61">
        <v>36</v>
      </c>
      <c r="E63" s="62">
        <f t="shared" si="16"/>
        <v>-0.21739130434782608</v>
      </c>
      <c r="F63" s="60">
        <v>42</v>
      </c>
      <c r="G63" s="60">
        <v>31</v>
      </c>
      <c r="H63" s="63">
        <f t="shared" si="23"/>
        <v>-0.26190476190476192</v>
      </c>
      <c r="I63" s="60">
        <v>12</v>
      </c>
      <c r="J63" s="60">
        <v>9</v>
      </c>
      <c r="K63" s="62">
        <f t="shared" si="24"/>
        <v>-0.25</v>
      </c>
      <c r="L63" s="80"/>
      <c r="M63" s="65">
        <v>108</v>
      </c>
      <c r="N63" s="65">
        <v>99</v>
      </c>
      <c r="O63" s="65">
        <v>35</v>
      </c>
      <c r="P63" s="66">
        <f t="shared" si="19"/>
        <v>0.33333333333333331</v>
      </c>
      <c r="Q63" s="66">
        <f t="shared" si="20"/>
        <v>0.31313131313131315</v>
      </c>
      <c r="R63" s="67">
        <f t="shared" si="21"/>
        <v>0.25714285714285712</v>
      </c>
    </row>
    <row r="64" spans="1:18" ht="15.75" thickBot="1" x14ac:dyDescent="0.3">
      <c r="A64" s="99" t="s">
        <v>36</v>
      </c>
      <c r="B64" s="69" t="s">
        <v>21</v>
      </c>
      <c r="C64" s="70">
        <v>4</v>
      </c>
      <c r="D64" s="71">
        <v>3</v>
      </c>
      <c r="E64" s="72">
        <f t="shared" si="16"/>
        <v>-0.25</v>
      </c>
      <c r="F64" s="70">
        <v>4</v>
      </c>
      <c r="G64" s="70">
        <v>3</v>
      </c>
      <c r="H64" s="73">
        <f t="shared" si="23"/>
        <v>-0.25</v>
      </c>
      <c r="I64" s="53">
        <v>2</v>
      </c>
      <c r="J64" s="53">
        <v>1</v>
      </c>
      <c r="K64" s="72">
        <f t="shared" si="24"/>
        <v>-0.5</v>
      </c>
      <c r="L64" s="79"/>
      <c r="M64" s="75">
        <v>5</v>
      </c>
      <c r="N64" s="75">
        <v>5</v>
      </c>
      <c r="O64" s="75">
        <v>3</v>
      </c>
      <c r="P64" s="76">
        <f t="shared" si="19"/>
        <v>0.6</v>
      </c>
      <c r="Q64" s="76">
        <f t="shared" si="20"/>
        <v>0.6</v>
      </c>
      <c r="R64" s="77">
        <f t="shared" si="21"/>
        <v>0.33333333333333331</v>
      </c>
    </row>
    <row r="65" spans="1:18" ht="15.75" thickBot="1" x14ac:dyDescent="0.3">
      <c r="A65" s="105"/>
      <c r="B65" s="59" t="s">
        <v>22</v>
      </c>
      <c r="C65" s="60">
        <v>4</v>
      </c>
      <c r="D65" s="61">
        <v>8</v>
      </c>
      <c r="E65" s="62">
        <f t="shared" si="16"/>
        <v>1</v>
      </c>
      <c r="F65" s="60">
        <v>4</v>
      </c>
      <c r="G65" s="60">
        <v>5</v>
      </c>
      <c r="H65" s="63">
        <f t="shared" si="23"/>
        <v>0.25</v>
      </c>
      <c r="I65" s="60">
        <v>2</v>
      </c>
      <c r="J65" s="60">
        <v>2</v>
      </c>
      <c r="K65" s="62">
        <f t="shared" si="24"/>
        <v>0</v>
      </c>
      <c r="L65" s="80"/>
      <c r="M65" s="65">
        <v>8</v>
      </c>
      <c r="N65" s="65">
        <v>8</v>
      </c>
      <c r="O65" s="65">
        <v>5</v>
      </c>
      <c r="P65" s="66">
        <f t="shared" si="19"/>
        <v>1</v>
      </c>
      <c r="Q65" s="66">
        <f t="shared" si="20"/>
        <v>0.625</v>
      </c>
      <c r="R65" s="67">
        <f t="shared" si="21"/>
        <v>0.4</v>
      </c>
    </row>
    <row r="66" spans="1:18" x14ac:dyDescent="0.25">
      <c r="A66" s="81" t="s">
        <v>37</v>
      </c>
      <c r="B66" s="81"/>
      <c r="C66" s="4"/>
      <c r="D66" s="4"/>
      <c r="E66" s="82"/>
      <c r="F66" s="4"/>
      <c r="G66" s="4"/>
      <c r="H66" s="82"/>
      <c r="I66" s="4"/>
      <c r="J66" s="4"/>
      <c r="K66" s="82"/>
      <c r="L66" s="4"/>
      <c r="M66" s="1"/>
      <c r="N66" s="1"/>
      <c r="O66" s="1"/>
      <c r="P66" s="1"/>
      <c r="Q66" s="1"/>
      <c r="R66" s="1"/>
    </row>
    <row r="67" spans="1:18" x14ac:dyDescent="0.25">
      <c r="A67" s="5"/>
      <c r="B67" s="5"/>
      <c r="C67" s="4"/>
      <c r="D67" s="4"/>
      <c r="E67" s="82"/>
      <c r="F67" s="4"/>
      <c r="G67" s="4"/>
      <c r="H67" s="82"/>
      <c r="I67" s="4"/>
      <c r="J67" s="4"/>
      <c r="K67" s="82"/>
      <c r="L67" s="4"/>
      <c r="M67" s="1"/>
      <c r="N67" s="1"/>
      <c r="O67" s="1"/>
      <c r="P67" s="1"/>
      <c r="Q67" s="1"/>
      <c r="R67" s="1"/>
    </row>
    <row r="68" spans="1:18" x14ac:dyDescent="0.25">
      <c r="A68" s="5" t="s">
        <v>38</v>
      </c>
      <c r="B68" s="5"/>
      <c r="C68" s="4"/>
      <c r="D68" s="4"/>
      <c r="E68" s="82"/>
      <c r="F68" s="4"/>
      <c r="G68" s="4"/>
      <c r="H68" s="82"/>
      <c r="I68" s="4"/>
      <c r="J68" s="4"/>
      <c r="K68" s="82"/>
      <c r="L68" s="4"/>
      <c r="M68" s="1"/>
      <c r="N68" s="1"/>
      <c r="O68" s="1"/>
      <c r="P68" s="1"/>
      <c r="Q68" s="1"/>
      <c r="R68" s="1"/>
    </row>
  </sheetData>
  <mergeCells count="40">
    <mergeCell ref="A7:B7"/>
    <mergeCell ref="A1:R1"/>
    <mergeCell ref="A2:R2"/>
    <mergeCell ref="A3:R3"/>
    <mergeCell ref="A4:R4"/>
    <mergeCell ref="A6:B6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39:A41"/>
    <mergeCell ref="A20:B20"/>
    <mergeCell ref="A21:B21"/>
    <mergeCell ref="A22:B22"/>
    <mergeCell ref="A23:B23"/>
    <mergeCell ref="A24:B24"/>
    <mergeCell ref="A25:B25"/>
    <mergeCell ref="A26:B26"/>
    <mergeCell ref="A27:A29"/>
    <mergeCell ref="A30:A32"/>
    <mergeCell ref="A33:A35"/>
    <mergeCell ref="A36:A38"/>
    <mergeCell ref="A58:A59"/>
    <mergeCell ref="A60:A61"/>
    <mergeCell ref="A62:A63"/>
    <mergeCell ref="A64:A65"/>
    <mergeCell ref="A42:A44"/>
    <mergeCell ref="A45:A47"/>
    <mergeCell ref="A48:A50"/>
    <mergeCell ref="A51:A52"/>
    <mergeCell ref="A53:A55"/>
    <mergeCell ref="A56:A57"/>
  </mergeCells>
  <pageMargins left="0.25" right="0.25" top="0.75" bottom="0.75" header="0.3" footer="0.3"/>
  <pageSetup scale="81" fitToHeight="0" orientation="landscape" r:id="rId1"/>
  <headerFooter alignWithMargins="0">
    <oddFooter>&amp;LJennifer Kreinheder, (907)474-6638
UAF Planning, Analysis and Institutional Research&amp;R&amp;D
www.uaf.edu/pair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zoomScale="120" zoomScaleNormal="120" workbookViewId="0">
      <selection sqref="A1:R1"/>
    </sheetView>
  </sheetViews>
  <sheetFormatPr defaultColWidth="11.5703125" defaultRowHeight="15" x14ac:dyDescent="0.25"/>
  <cols>
    <col min="1" max="1" width="17.42578125" style="68" customWidth="1"/>
    <col min="2" max="2" width="16" style="68" customWidth="1"/>
    <col min="3" max="4" width="8.28515625" customWidth="1"/>
    <col min="5" max="5" width="9.28515625" style="68" bestFit="1" customWidth="1"/>
    <col min="6" max="7" width="8.28515625" customWidth="1"/>
    <col min="8" max="8" width="9.28515625" style="68" customWidth="1"/>
    <col min="9" max="10" width="8.28515625" customWidth="1"/>
    <col min="11" max="11" width="9.28515625" style="68" customWidth="1"/>
    <col min="12" max="12" width="1.7109375" customWidth="1"/>
    <col min="13" max="13" width="8.28515625" customWidth="1"/>
    <col min="14" max="14" width="9.28515625" customWidth="1"/>
    <col min="15" max="15" width="9.140625" customWidth="1"/>
    <col min="16" max="16" width="10.85546875" customWidth="1"/>
    <col min="17" max="17" width="10.85546875" bestFit="1" customWidth="1"/>
    <col min="19" max="19" width="44.85546875" bestFit="1" customWidth="1"/>
    <col min="20" max="20" width="23" customWidth="1"/>
    <col min="22" max="27" width="7.5703125" customWidth="1"/>
  </cols>
  <sheetData>
    <row r="1" spans="1:18" ht="15.75" x14ac:dyDescent="0.25">
      <c r="A1" s="85" t="s">
        <v>42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18" ht="15.75" x14ac:dyDescent="0.2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18" ht="15.75" x14ac:dyDescent="0.25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4" spans="1:18" ht="15.75" x14ac:dyDescent="0.25">
      <c r="A4" s="87" t="s">
        <v>99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</row>
    <row r="5" spans="1:18" ht="13.5" customHeight="1" thickBot="1" x14ac:dyDescent="0.3">
      <c r="A5" s="2"/>
      <c r="B5" s="3"/>
      <c r="C5" s="4"/>
      <c r="D5" s="4"/>
      <c r="E5" s="5"/>
      <c r="F5" s="4"/>
      <c r="G5" s="4"/>
      <c r="H5" s="6"/>
      <c r="I5" s="4"/>
      <c r="J5" s="4"/>
      <c r="K5" s="6"/>
      <c r="L5" s="1"/>
      <c r="M5" s="1"/>
      <c r="N5" s="1"/>
      <c r="O5" s="1"/>
      <c r="P5" s="1"/>
      <c r="Q5" s="1"/>
      <c r="R5" s="1"/>
    </row>
    <row r="6" spans="1:18" ht="51" x14ac:dyDescent="0.25">
      <c r="A6" s="88" t="s">
        <v>2</v>
      </c>
      <c r="B6" s="89"/>
      <c r="C6" s="7" t="s">
        <v>100</v>
      </c>
      <c r="D6" s="8" t="s">
        <v>101</v>
      </c>
      <c r="E6" s="7" t="s">
        <v>40</v>
      </c>
      <c r="F6" s="7" t="s">
        <v>102</v>
      </c>
      <c r="G6" s="7" t="s">
        <v>103</v>
      </c>
      <c r="H6" s="7" t="s">
        <v>40</v>
      </c>
      <c r="I6" s="7" t="s">
        <v>104</v>
      </c>
      <c r="J6" s="7" t="s">
        <v>105</v>
      </c>
      <c r="K6" s="7" t="s">
        <v>40</v>
      </c>
      <c r="L6" s="9"/>
      <c r="M6" s="10" t="s">
        <v>3</v>
      </c>
      <c r="N6" s="10" t="s">
        <v>4</v>
      </c>
      <c r="O6" s="10" t="s">
        <v>5</v>
      </c>
      <c r="P6" s="10" t="s">
        <v>6</v>
      </c>
      <c r="Q6" s="10" t="s">
        <v>7</v>
      </c>
      <c r="R6" s="11" t="s">
        <v>8</v>
      </c>
    </row>
    <row r="7" spans="1:18" x14ac:dyDescent="0.25">
      <c r="A7" s="83" t="s">
        <v>9</v>
      </c>
      <c r="B7" s="84"/>
      <c r="C7" s="12">
        <v>2763</v>
      </c>
      <c r="D7" s="12">
        <v>2896</v>
      </c>
      <c r="E7" s="13">
        <f t="shared" ref="E7:E15" si="0">(D7-C7)/C7</f>
        <v>4.813608396670286E-2</v>
      </c>
      <c r="F7" s="12">
        <v>2143</v>
      </c>
      <c r="G7" s="12">
        <v>2310</v>
      </c>
      <c r="H7" s="14">
        <f t="shared" ref="H7:H15" si="1">(G7-F7)/F7</f>
        <v>7.7928138124125051E-2</v>
      </c>
      <c r="I7" s="12">
        <v>792</v>
      </c>
      <c r="J7" s="12">
        <v>867</v>
      </c>
      <c r="K7" s="13">
        <f t="shared" ref="K7:K15" si="2">(J7-I7)/I7</f>
        <v>9.4696969696969696E-2</v>
      </c>
      <c r="L7" s="15"/>
      <c r="M7" s="16">
        <v>3696</v>
      </c>
      <c r="N7" s="16">
        <v>2894</v>
      </c>
      <c r="O7" s="16">
        <v>1878</v>
      </c>
      <c r="P7" s="17">
        <f t="shared" ref="P7:P15" si="3">D7/M7</f>
        <v>0.78354978354978355</v>
      </c>
      <c r="Q7" s="17">
        <f t="shared" ref="Q7:Q15" si="4">G7/N7</f>
        <v>0.79820317899101589</v>
      </c>
      <c r="R7" s="18">
        <f t="shared" ref="R7:R15" si="5">J7/O7</f>
        <v>0.46166134185303515</v>
      </c>
    </row>
    <row r="8" spans="1:18" x14ac:dyDescent="0.25">
      <c r="A8" s="90" t="s">
        <v>10</v>
      </c>
      <c r="B8" s="91"/>
      <c r="C8" s="19">
        <v>390</v>
      </c>
      <c r="D8" s="19">
        <v>415</v>
      </c>
      <c r="E8" s="13">
        <f t="shared" si="0"/>
        <v>6.4102564102564097E-2</v>
      </c>
      <c r="F8" s="19">
        <v>291</v>
      </c>
      <c r="G8" s="19">
        <v>297</v>
      </c>
      <c r="H8" s="14">
        <f t="shared" si="1"/>
        <v>2.0618556701030927E-2</v>
      </c>
      <c r="I8" s="19">
        <v>143</v>
      </c>
      <c r="J8" s="19">
        <v>143</v>
      </c>
      <c r="K8" s="13">
        <f t="shared" si="2"/>
        <v>0</v>
      </c>
      <c r="L8" s="15"/>
      <c r="M8" s="16">
        <v>415</v>
      </c>
      <c r="N8" s="16">
        <v>270</v>
      </c>
      <c r="O8" s="16">
        <v>188</v>
      </c>
      <c r="P8" s="17">
        <f t="shared" si="3"/>
        <v>1</v>
      </c>
      <c r="Q8" s="17">
        <f t="shared" si="4"/>
        <v>1.1000000000000001</v>
      </c>
      <c r="R8" s="18">
        <f t="shared" si="5"/>
        <v>0.76063829787234039</v>
      </c>
    </row>
    <row r="9" spans="1:18" x14ac:dyDescent="0.25">
      <c r="A9" s="90" t="s">
        <v>41</v>
      </c>
      <c r="B9" s="91"/>
      <c r="C9" s="19">
        <v>309</v>
      </c>
      <c r="D9" s="19">
        <v>339</v>
      </c>
      <c r="E9" s="13">
        <f t="shared" si="0"/>
        <v>9.7087378640776698E-2</v>
      </c>
      <c r="F9" s="19">
        <v>233</v>
      </c>
      <c r="G9" s="19">
        <v>231</v>
      </c>
      <c r="H9" s="14">
        <f t="shared" si="1"/>
        <v>-8.5836909871244635E-3</v>
      </c>
      <c r="I9" s="19">
        <v>129</v>
      </c>
      <c r="J9" s="19">
        <v>117</v>
      </c>
      <c r="K9" s="13">
        <f t="shared" si="2"/>
        <v>-9.3023255813953487E-2</v>
      </c>
      <c r="L9" s="15"/>
      <c r="M9" s="16">
        <v>325</v>
      </c>
      <c r="N9" s="16">
        <v>207</v>
      </c>
      <c r="O9" s="16">
        <v>157</v>
      </c>
      <c r="P9" s="17">
        <f t="shared" si="3"/>
        <v>1.043076923076923</v>
      </c>
      <c r="Q9" s="17">
        <f t="shared" si="4"/>
        <v>1.1159420289855073</v>
      </c>
      <c r="R9" s="18">
        <f t="shared" si="5"/>
        <v>0.74522292993630568</v>
      </c>
    </row>
    <row r="10" spans="1:18" x14ac:dyDescent="0.25">
      <c r="A10" s="90" t="s">
        <v>11</v>
      </c>
      <c r="B10" s="91"/>
      <c r="C10" s="19">
        <v>1813</v>
      </c>
      <c r="D10" s="19">
        <v>1876</v>
      </c>
      <c r="E10" s="13">
        <f t="shared" si="0"/>
        <v>3.4749034749034749E-2</v>
      </c>
      <c r="F10" s="19">
        <v>1405</v>
      </c>
      <c r="G10" s="19">
        <v>1456</v>
      </c>
      <c r="H10" s="14">
        <f t="shared" si="1"/>
        <v>3.6298932384341634E-2</v>
      </c>
      <c r="I10" s="19">
        <v>524</v>
      </c>
      <c r="J10" s="19">
        <v>520</v>
      </c>
      <c r="K10" s="13">
        <f t="shared" si="2"/>
        <v>-7.6335877862595417E-3</v>
      </c>
      <c r="L10" s="15"/>
      <c r="M10" s="16">
        <v>2093</v>
      </c>
      <c r="N10" s="16">
        <v>1524</v>
      </c>
      <c r="O10" s="16">
        <v>968</v>
      </c>
      <c r="P10" s="17">
        <f t="shared" si="3"/>
        <v>0.89632107023411367</v>
      </c>
      <c r="Q10" s="17">
        <f t="shared" si="4"/>
        <v>0.95538057742782156</v>
      </c>
      <c r="R10" s="18">
        <f t="shared" si="5"/>
        <v>0.53719008264462809</v>
      </c>
    </row>
    <row r="11" spans="1:18" x14ac:dyDescent="0.25">
      <c r="A11" s="90" t="s">
        <v>12</v>
      </c>
      <c r="B11" s="91"/>
      <c r="C11" s="12">
        <v>231</v>
      </c>
      <c r="D11" s="12">
        <v>274</v>
      </c>
      <c r="E11" s="13">
        <f t="shared" si="0"/>
        <v>0.18614718614718614</v>
      </c>
      <c r="F11" s="12">
        <v>197</v>
      </c>
      <c r="G11" s="12">
        <v>249</v>
      </c>
      <c r="H11" s="14">
        <f t="shared" si="1"/>
        <v>0.26395939086294418</v>
      </c>
      <c r="I11" s="12">
        <v>87</v>
      </c>
      <c r="J11" s="12">
        <v>119</v>
      </c>
      <c r="K11" s="13">
        <f>(J11-I11)/I11</f>
        <v>0.36781609195402298</v>
      </c>
      <c r="L11" s="15"/>
      <c r="M11" s="16">
        <v>557</v>
      </c>
      <c r="N11" s="16">
        <v>511</v>
      </c>
      <c r="O11" s="16">
        <v>376</v>
      </c>
      <c r="P11" s="17">
        <f t="shared" si="3"/>
        <v>0.49192100538599642</v>
      </c>
      <c r="Q11" s="17">
        <f t="shared" si="4"/>
        <v>0.48727984344422698</v>
      </c>
      <c r="R11" s="18">
        <f t="shared" si="5"/>
        <v>0.31648936170212766</v>
      </c>
    </row>
    <row r="12" spans="1:18" x14ac:dyDescent="0.25">
      <c r="A12" s="90" t="s">
        <v>13</v>
      </c>
      <c r="B12" s="91"/>
      <c r="C12" s="12">
        <v>642</v>
      </c>
      <c r="D12" s="12">
        <v>686</v>
      </c>
      <c r="E12" s="13">
        <f t="shared" si="0"/>
        <v>6.8535825545171333E-2</v>
      </c>
      <c r="F12" s="12">
        <v>488</v>
      </c>
      <c r="G12" s="12">
        <v>548</v>
      </c>
      <c r="H12" s="14">
        <f t="shared" si="1"/>
        <v>0.12295081967213115</v>
      </c>
      <c r="I12" s="12">
        <v>153</v>
      </c>
      <c r="J12" s="12">
        <v>189</v>
      </c>
      <c r="K12" s="13">
        <f t="shared" si="2"/>
        <v>0.23529411764705882</v>
      </c>
      <c r="L12" s="15"/>
      <c r="M12" s="16">
        <v>966</v>
      </c>
      <c r="N12" s="16">
        <v>780</v>
      </c>
      <c r="O12" s="16">
        <v>462</v>
      </c>
      <c r="P12" s="17">
        <f t="shared" si="3"/>
        <v>0.71014492753623193</v>
      </c>
      <c r="Q12" s="17">
        <f t="shared" si="4"/>
        <v>0.70256410256410251</v>
      </c>
      <c r="R12" s="18">
        <f t="shared" si="5"/>
        <v>0.40909090909090912</v>
      </c>
    </row>
    <row r="13" spans="1:18" x14ac:dyDescent="0.25">
      <c r="A13" s="90" t="s">
        <v>14</v>
      </c>
      <c r="B13" s="91"/>
      <c r="C13" s="20">
        <v>77</v>
      </c>
      <c r="D13" s="20">
        <v>60</v>
      </c>
      <c r="E13" s="13">
        <f t="shared" si="0"/>
        <v>-0.22077922077922077</v>
      </c>
      <c r="F13" s="20">
        <v>53</v>
      </c>
      <c r="G13" s="20">
        <v>57</v>
      </c>
      <c r="H13" s="14">
        <f t="shared" si="1"/>
        <v>7.5471698113207544E-2</v>
      </c>
      <c r="I13" s="20">
        <v>28</v>
      </c>
      <c r="J13" s="20">
        <v>39</v>
      </c>
      <c r="K13" s="13">
        <f t="shared" si="2"/>
        <v>0.39285714285714285</v>
      </c>
      <c r="L13" s="15"/>
      <c r="M13" s="16">
        <v>80</v>
      </c>
      <c r="N13" s="16">
        <v>79</v>
      </c>
      <c r="O13" s="16">
        <v>72</v>
      </c>
      <c r="P13" s="17">
        <f t="shared" si="3"/>
        <v>0.75</v>
      </c>
      <c r="Q13" s="17">
        <f t="shared" si="4"/>
        <v>0.72151898734177211</v>
      </c>
      <c r="R13" s="18">
        <f t="shared" si="5"/>
        <v>0.54166666666666663</v>
      </c>
    </row>
    <row r="14" spans="1:18" x14ac:dyDescent="0.25">
      <c r="A14" s="92" t="s">
        <v>15</v>
      </c>
      <c r="B14" s="93"/>
      <c r="C14" s="19">
        <v>830</v>
      </c>
      <c r="D14" s="19">
        <v>783</v>
      </c>
      <c r="E14" s="13">
        <f t="shared" si="0"/>
        <v>-5.6626506024096385E-2</v>
      </c>
      <c r="F14" s="19">
        <v>293</v>
      </c>
      <c r="G14" s="19">
        <v>275</v>
      </c>
      <c r="H14" s="14">
        <f t="shared" si="1"/>
        <v>-6.1433447098976107E-2</v>
      </c>
      <c r="I14" s="19">
        <v>103</v>
      </c>
      <c r="J14" s="19">
        <v>94</v>
      </c>
      <c r="K14" s="13">
        <f t="shared" si="2"/>
        <v>-8.7378640776699032E-2</v>
      </c>
      <c r="L14" s="15"/>
      <c r="M14" s="16">
        <v>870</v>
      </c>
      <c r="N14" s="16">
        <v>337</v>
      </c>
      <c r="O14" s="16">
        <v>269</v>
      </c>
      <c r="P14" s="17">
        <f t="shared" si="3"/>
        <v>0.9</v>
      </c>
      <c r="Q14" s="17">
        <f t="shared" si="4"/>
        <v>0.81602373887240354</v>
      </c>
      <c r="R14" s="18">
        <f t="shared" si="5"/>
        <v>0.34944237918215615</v>
      </c>
    </row>
    <row r="15" spans="1:18" x14ac:dyDescent="0.25">
      <c r="A15" s="94" t="s">
        <v>16</v>
      </c>
      <c r="B15" s="95"/>
      <c r="C15" s="21">
        <f>C7+C14</f>
        <v>3593</v>
      </c>
      <c r="D15" s="22">
        <f>D7+D14</f>
        <v>3679</v>
      </c>
      <c r="E15" s="23">
        <f t="shared" si="0"/>
        <v>2.3935430002783191E-2</v>
      </c>
      <c r="F15" s="21">
        <f t="shared" ref="F15:G15" si="6">F7+F14</f>
        <v>2436</v>
      </c>
      <c r="G15" s="21">
        <f t="shared" si="6"/>
        <v>2585</v>
      </c>
      <c r="H15" s="24">
        <f t="shared" si="1"/>
        <v>6.1165845648604271E-2</v>
      </c>
      <c r="I15" s="21">
        <f t="shared" ref="I15:J15" si="7">I7+I14</f>
        <v>895</v>
      </c>
      <c r="J15" s="21">
        <f t="shared" si="7"/>
        <v>961</v>
      </c>
      <c r="K15" s="23">
        <f t="shared" si="2"/>
        <v>7.3743016759776542E-2</v>
      </c>
      <c r="L15" s="25"/>
      <c r="M15" s="26">
        <f>M7+M14</f>
        <v>4566</v>
      </c>
      <c r="N15" s="26">
        <f>N7+N14</f>
        <v>3231</v>
      </c>
      <c r="O15" s="26">
        <f>O7+O14</f>
        <v>2147</v>
      </c>
      <c r="P15" s="27">
        <f t="shared" si="3"/>
        <v>0.80573806395094172</v>
      </c>
      <c r="Q15" s="27">
        <f t="shared" si="4"/>
        <v>0.80006190034045188</v>
      </c>
      <c r="R15" s="28">
        <f t="shared" si="5"/>
        <v>0.44760130414531907</v>
      </c>
    </row>
    <row r="16" spans="1:18" x14ac:dyDescent="0.25">
      <c r="A16" s="96" t="s">
        <v>17</v>
      </c>
      <c r="B16" s="97"/>
      <c r="C16" s="29"/>
      <c r="D16" s="30"/>
      <c r="E16" s="31"/>
      <c r="F16" s="29"/>
      <c r="G16" s="29"/>
      <c r="H16" s="32"/>
      <c r="I16" s="29"/>
      <c r="J16" s="29"/>
      <c r="K16" s="31"/>
      <c r="L16" s="33"/>
      <c r="M16" s="34"/>
      <c r="N16" s="34"/>
      <c r="O16" s="34"/>
      <c r="P16" s="31"/>
      <c r="Q16" s="31"/>
      <c r="R16" s="35"/>
    </row>
    <row r="17" spans="1:18" x14ac:dyDescent="0.25">
      <c r="A17" s="83" t="s">
        <v>9</v>
      </c>
      <c r="B17" s="84"/>
      <c r="C17" s="12">
        <v>2010</v>
      </c>
      <c r="D17" s="12">
        <v>2065</v>
      </c>
      <c r="E17" s="13">
        <f t="shared" ref="E17:E25" si="8">(D17-C17)/C17</f>
        <v>2.736318407960199E-2</v>
      </c>
      <c r="F17" s="12">
        <v>1501</v>
      </c>
      <c r="G17" s="12">
        <v>1562</v>
      </c>
      <c r="H17" s="14">
        <f t="shared" ref="H17:H25" si="9">(G17-F17)/F17</f>
        <v>4.0639573617588277E-2</v>
      </c>
      <c r="I17" s="12">
        <v>573</v>
      </c>
      <c r="J17" s="12">
        <v>593</v>
      </c>
      <c r="K17" s="14">
        <f t="shared" ref="K17:K25" si="10">(J17-I17)/I17</f>
        <v>3.4904013961605584E-2</v>
      </c>
      <c r="L17" s="15"/>
      <c r="M17" s="12">
        <v>2335</v>
      </c>
      <c r="N17" s="12">
        <v>1675</v>
      </c>
      <c r="O17" s="12">
        <v>1157</v>
      </c>
      <c r="P17" s="17">
        <f t="shared" ref="P17" si="11">D17/M17</f>
        <v>0.88436830835117775</v>
      </c>
      <c r="Q17" s="17">
        <f t="shared" ref="Q17:Q25" si="12">G17/N17</f>
        <v>0.93253731343283586</v>
      </c>
      <c r="R17" s="18">
        <f t="shared" ref="R17:R25" si="13">J17/O17</f>
        <v>0.51253241140881589</v>
      </c>
    </row>
    <row r="18" spans="1:18" x14ac:dyDescent="0.25">
      <c r="A18" s="90" t="s">
        <v>10</v>
      </c>
      <c r="B18" s="91"/>
      <c r="C18" s="19">
        <v>327</v>
      </c>
      <c r="D18" s="19">
        <v>357</v>
      </c>
      <c r="E18" s="13">
        <f t="shared" si="8"/>
        <v>9.1743119266055051E-2</v>
      </c>
      <c r="F18" s="19">
        <v>238</v>
      </c>
      <c r="G18" s="19">
        <v>250</v>
      </c>
      <c r="H18" s="14">
        <f t="shared" si="9"/>
        <v>5.0420168067226892E-2</v>
      </c>
      <c r="I18" s="19">
        <v>124</v>
      </c>
      <c r="J18" s="19">
        <v>117</v>
      </c>
      <c r="K18" s="14">
        <f t="shared" si="10"/>
        <v>-5.6451612903225805E-2</v>
      </c>
      <c r="L18" s="15"/>
      <c r="M18" s="19">
        <v>348</v>
      </c>
      <c r="N18" s="19">
        <v>222</v>
      </c>
      <c r="O18" s="19">
        <v>161</v>
      </c>
      <c r="P18" s="17">
        <f>D18/M18</f>
        <v>1.0258620689655173</v>
      </c>
      <c r="Q18" s="17">
        <f t="shared" si="12"/>
        <v>1.1261261261261262</v>
      </c>
      <c r="R18" s="18">
        <f t="shared" si="13"/>
        <v>0.72670807453416153</v>
      </c>
    </row>
    <row r="19" spans="1:18" x14ac:dyDescent="0.25">
      <c r="A19" s="90" t="s">
        <v>41</v>
      </c>
      <c r="B19" s="91"/>
      <c r="C19" s="19">
        <v>262</v>
      </c>
      <c r="D19" s="19">
        <v>298</v>
      </c>
      <c r="E19" s="13">
        <f t="shared" si="8"/>
        <v>0.13740458015267176</v>
      </c>
      <c r="F19" s="19">
        <v>193</v>
      </c>
      <c r="G19" s="19">
        <v>200</v>
      </c>
      <c r="H19" s="14">
        <f t="shared" si="9"/>
        <v>3.6269430051813469E-2</v>
      </c>
      <c r="I19" s="19">
        <v>114</v>
      </c>
      <c r="J19" s="19">
        <v>101</v>
      </c>
      <c r="K19" s="14">
        <f t="shared" si="10"/>
        <v>-0.11403508771929824</v>
      </c>
      <c r="L19" s="15"/>
      <c r="M19" s="19">
        <v>277</v>
      </c>
      <c r="N19" s="19">
        <v>175</v>
      </c>
      <c r="O19" s="19">
        <v>139</v>
      </c>
      <c r="P19" s="17">
        <f t="shared" ref="P19:P25" si="14">D19/M19</f>
        <v>1.075812274368231</v>
      </c>
      <c r="Q19" s="17">
        <f t="shared" si="12"/>
        <v>1.1428571428571428</v>
      </c>
      <c r="R19" s="18">
        <f t="shared" si="13"/>
        <v>0.72661870503597126</v>
      </c>
    </row>
    <row r="20" spans="1:18" x14ac:dyDescent="0.25">
      <c r="A20" s="90" t="s">
        <v>11</v>
      </c>
      <c r="B20" s="91"/>
      <c r="C20" s="19">
        <v>1375</v>
      </c>
      <c r="D20" s="19">
        <v>1445</v>
      </c>
      <c r="E20" s="13">
        <f t="shared" si="8"/>
        <v>5.0909090909090911E-2</v>
      </c>
      <c r="F20" s="19">
        <v>1020</v>
      </c>
      <c r="G20" s="19">
        <v>1066</v>
      </c>
      <c r="H20" s="14">
        <f t="shared" si="9"/>
        <v>4.5098039215686274E-2</v>
      </c>
      <c r="I20" s="19">
        <v>396</v>
      </c>
      <c r="J20" s="19">
        <v>398</v>
      </c>
      <c r="K20" s="14">
        <f t="shared" si="10"/>
        <v>5.0505050505050509E-3</v>
      </c>
      <c r="L20" s="15"/>
      <c r="M20" s="19">
        <v>1457</v>
      </c>
      <c r="N20" s="19">
        <v>960</v>
      </c>
      <c r="O20" s="19">
        <v>658</v>
      </c>
      <c r="P20" s="17">
        <f t="shared" si="14"/>
        <v>0.99176389842141388</v>
      </c>
      <c r="Q20" s="17">
        <f t="shared" si="12"/>
        <v>1.1104166666666666</v>
      </c>
      <c r="R20" s="18">
        <f t="shared" si="13"/>
        <v>0.60486322188449848</v>
      </c>
    </row>
    <row r="21" spans="1:18" x14ac:dyDescent="0.25">
      <c r="A21" s="90" t="s">
        <v>12</v>
      </c>
      <c r="B21" s="91"/>
      <c r="C21" s="12">
        <v>110</v>
      </c>
      <c r="D21" s="12">
        <v>106</v>
      </c>
      <c r="E21" s="13">
        <f t="shared" si="8"/>
        <v>-3.6363636363636362E-2</v>
      </c>
      <c r="F21" s="12">
        <v>100</v>
      </c>
      <c r="G21" s="12">
        <v>97</v>
      </c>
      <c r="H21" s="14">
        <f t="shared" si="9"/>
        <v>-0.03</v>
      </c>
      <c r="I21" s="12">
        <v>36</v>
      </c>
      <c r="J21" s="12">
        <v>42</v>
      </c>
      <c r="K21" s="14">
        <f t="shared" si="10"/>
        <v>0.16666666666666666</v>
      </c>
      <c r="L21" s="15"/>
      <c r="M21" s="12">
        <v>218</v>
      </c>
      <c r="N21" s="12">
        <v>201</v>
      </c>
      <c r="O21" s="12">
        <v>153</v>
      </c>
      <c r="P21" s="17">
        <f t="shared" si="14"/>
        <v>0.48623853211009177</v>
      </c>
      <c r="Q21" s="17">
        <f t="shared" si="12"/>
        <v>0.48258706467661694</v>
      </c>
      <c r="R21" s="18">
        <f t="shared" si="13"/>
        <v>0.27450980392156865</v>
      </c>
    </row>
    <row r="22" spans="1:18" x14ac:dyDescent="0.25">
      <c r="A22" s="90" t="s">
        <v>13</v>
      </c>
      <c r="B22" s="91"/>
      <c r="C22" s="12">
        <v>454</v>
      </c>
      <c r="D22" s="12">
        <v>457</v>
      </c>
      <c r="E22" s="13">
        <f t="shared" si="8"/>
        <v>6.6079295154185024E-3</v>
      </c>
      <c r="F22" s="12">
        <v>329</v>
      </c>
      <c r="G22" s="12">
        <v>345</v>
      </c>
      <c r="H22" s="14">
        <f t="shared" si="9"/>
        <v>4.8632218844984802E-2</v>
      </c>
      <c r="I22" s="12">
        <v>114</v>
      </c>
      <c r="J22" s="12">
        <v>116</v>
      </c>
      <c r="K22" s="14">
        <f t="shared" si="10"/>
        <v>1.7543859649122806E-2</v>
      </c>
      <c r="L22" s="15"/>
      <c r="M22" s="12">
        <v>588</v>
      </c>
      <c r="N22" s="12">
        <v>443</v>
      </c>
      <c r="O22" s="12">
        <v>280</v>
      </c>
      <c r="P22" s="17">
        <f t="shared" si="14"/>
        <v>0.77721088435374153</v>
      </c>
      <c r="Q22" s="17">
        <f t="shared" si="12"/>
        <v>0.77878103837471779</v>
      </c>
      <c r="R22" s="18">
        <f t="shared" si="13"/>
        <v>0.41428571428571431</v>
      </c>
    </row>
    <row r="23" spans="1:18" x14ac:dyDescent="0.25">
      <c r="A23" s="90" t="s">
        <v>14</v>
      </c>
      <c r="B23" s="91"/>
      <c r="C23" s="20">
        <v>71</v>
      </c>
      <c r="D23" s="20">
        <v>57</v>
      </c>
      <c r="E23" s="13">
        <f t="shared" si="8"/>
        <v>-0.19718309859154928</v>
      </c>
      <c r="F23" s="20">
        <v>52</v>
      </c>
      <c r="G23" s="20">
        <v>54</v>
      </c>
      <c r="H23" s="14">
        <f t="shared" si="9"/>
        <v>3.8461538461538464E-2</v>
      </c>
      <c r="I23" s="20">
        <v>27</v>
      </c>
      <c r="J23" s="20">
        <v>37</v>
      </c>
      <c r="K23" s="14">
        <f t="shared" si="10"/>
        <v>0.37037037037037035</v>
      </c>
      <c r="L23" s="15"/>
      <c r="M23" s="20">
        <v>72</v>
      </c>
      <c r="N23" s="20">
        <v>71</v>
      </c>
      <c r="O23" s="20">
        <v>66</v>
      </c>
      <c r="P23" s="17">
        <f t="shared" si="14"/>
        <v>0.79166666666666663</v>
      </c>
      <c r="Q23" s="17">
        <f t="shared" si="12"/>
        <v>0.76056338028169013</v>
      </c>
      <c r="R23" s="18">
        <f t="shared" si="13"/>
        <v>0.56060606060606055</v>
      </c>
    </row>
    <row r="24" spans="1:18" x14ac:dyDescent="0.25">
      <c r="A24" s="92" t="s">
        <v>15</v>
      </c>
      <c r="B24" s="93"/>
      <c r="C24" s="19">
        <v>812</v>
      </c>
      <c r="D24" s="19">
        <v>776</v>
      </c>
      <c r="E24" s="13">
        <f t="shared" si="8"/>
        <v>-4.4334975369458129E-2</v>
      </c>
      <c r="F24" s="19">
        <v>286</v>
      </c>
      <c r="G24" s="19">
        <v>271</v>
      </c>
      <c r="H24" s="14">
        <f t="shared" si="9"/>
        <v>-5.2447552447552448E-2</v>
      </c>
      <c r="I24" s="19">
        <v>101</v>
      </c>
      <c r="J24" s="19">
        <v>93</v>
      </c>
      <c r="K24" s="14">
        <f t="shared" si="10"/>
        <v>-7.9207920792079209E-2</v>
      </c>
      <c r="L24" s="15"/>
      <c r="M24" s="19">
        <v>851</v>
      </c>
      <c r="N24" s="19">
        <v>325</v>
      </c>
      <c r="O24" s="19">
        <v>259</v>
      </c>
      <c r="P24" s="17">
        <f t="shared" si="14"/>
        <v>0.91186839012925969</v>
      </c>
      <c r="Q24" s="17">
        <f t="shared" si="12"/>
        <v>0.83384615384615379</v>
      </c>
      <c r="R24" s="18">
        <f t="shared" si="13"/>
        <v>0.35907335907335908</v>
      </c>
    </row>
    <row r="25" spans="1:18" x14ac:dyDescent="0.25">
      <c r="A25" s="94" t="s">
        <v>18</v>
      </c>
      <c r="B25" s="95"/>
      <c r="C25" s="36">
        <f>C17+C24</f>
        <v>2822</v>
      </c>
      <c r="D25" s="37">
        <f>D17+D24</f>
        <v>2841</v>
      </c>
      <c r="E25" s="23">
        <f t="shared" si="8"/>
        <v>6.7328136073706588E-3</v>
      </c>
      <c r="F25" s="36">
        <f>F17+F24</f>
        <v>1787</v>
      </c>
      <c r="G25" s="36">
        <f>G17+G24</f>
        <v>1833</v>
      </c>
      <c r="H25" s="24">
        <f t="shared" si="9"/>
        <v>2.574146614437605E-2</v>
      </c>
      <c r="I25" s="36">
        <f t="shared" ref="I25:J25" si="15">I17+I24</f>
        <v>674</v>
      </c>
      <c r="J25" s="36">
        <f t="shared" si="15"/>
        <v>686</v>
      </c>
      <c r="K25" s="23">
        <f t="shared" si="10"/>
        <v>1.7804154302670624E-2</v>
      </c>
      <c r="L25" s="25"/>
      <c r="M25" s="38">
        <f>M17+M24</f>
        <v>3186</v>
      </c>
      <c r="N25" s="38">
        <f>N17+N24</f>
        <v>2000</v>
      </c>
      <c r="O25" s="38">
        <f>O17+O24</f>
        <v>1416</v>
      </c>
      <c r="P25" s="27">
        <f t="shared" si="14"/>
        <v>0.89171374764595102</v>
      </c>
      <c r="Q25" s="27">
        <f t="shared" si="12"/>
        <v>0.91649999999999998</v>
      </c>
      <c r="R25" s="28">
        <f t="shared" si="13"/>
        <v>0.4844632768361582</v>
      </c>
    </row>
    <row r="26" spans="1:18" ht="15" customHeight="1" x14ac:dyDescent="0.25">
      <c r="A26" s="100" t="s">
        <v>19</v>
      </c>
      <c r="B26" s="101"/>
      <c r="C26" s="39"/>
      <c r="D26" s="40"/>
      <c r="E26" s="41"/>
      <c r="F26" s="39"/>
      <c r="G26" s="39"/>
      <c r="H26" s="42"/>
      <c r="I26" s="39"/>
      <c r="J26" s="39"/>
      <c r="K26" s="41"/>
      <c r="L26" s="43"/>
      <c r="M26" s="44"/>
      <c r="N26" s="44"/>
      <c r="O26" s="44"/>
      <c r="P26" s="45"/>
      <c r="Q26" s="45"/>
      <c r="R26" s="46"/>
    </row>
    <row r="27" spans="1:18" x14ac:dyDescent="0.25">
      <c r="A27" s="102" t="s">
        <v>20</v>
      </c>
      <c r="B27" s="47" t="s">
        <v>21</v>
      </c>
      <c r="C27" s="19">
        <v>371</v>
      </c>
      <c r="D27" s="48">
        <v>410</v>
      </c>
      <c r="E27" s="13">
        <f t="shared" ref="E27:E65" si="16">(D27-C27)/C27</f>
        <v>0.10512129380053908</v>
      </c>
      <c r="F27" s="19">
        <v>284</v>
      </c>
      <c r="G27" s="19">
        <v>314</v>
      </c>
      <c r="H27" s="14">
        <f t="shared" ref="H27:H53" si="17">(G27-F27)/F27</f>
        <v>0.10563380281690141</v>
      </c>
      <c r="I27" s="19">
        <v>123</v>
      </c>
      <c r="J27" s="19">
        <v>131</v>
      </c>
      <c r="K27" s="13">
        <f t="shared" ref="K27:K28" si="18">(J27-I27)/I27</f>
        <v>6.5040650406504072E-2</v>
      </c>
      <c r="L27" s="49"/>
      <c r="M27" s="50">
        <v>386</v>
      </c>
      <c r="N27" s="50">
        <v>258</v>
      </c>
      <c r="O27" s="51">
        <v>179</v>
      </c>
      <c r="P27" s="17">
        <f t="shared" ref="P27:P65" si="19">D27/M27</f>
        <v>1.0621761658031088</v>
      </c>
      <c r="Q27" s="17">
        <f t="shared" ref="Q27:Q65" si="20">G27/N27</f>
        <v>1.2170542635658914</v>
      </c>
      <c r="R27" s="18">
        <f t="shared" ref="R27:R65" si="21">J27/O27</f>
        <v>0.73184357541899436</v>
      </c>
    </row>
    <row r="28" spans="1:18" x14ac:dyDescent="0.25">
      <c r="A28" s="103"/>
      <c r="B28" s="52" t="s">
        <v>22</v>
      </c>
      <c r="C28" s="53">
        <v>536</v>
      </c>
      <c r="D28" s="54">
        <v>552</v>
      </c>
      <c r="E28" s="55">
        <f t="shared" si="16"/>
        <v>2.9850746268656716E-2</v>
      </c>
      <c r="F28" s="53">
        <v>405</v>
      </c>
      <c r="G28" s="53">
        <v>433</v>
      </c>
      <c r="H28" s="56">
        <f t="shared" si="17"/>
        <v>6.9135802469135796E-2</v>
      </c>
      <c r="I28" s="53">
        <v>151</v>
      </c>
      <c r="J28" s="53">
        <v>166</v>
      </c>
      <c r="K28" s="13">
        <f t="shared" si="18"/>
        <v>9.9337748344370855E-2</v>
      </c>
      <c r="L28" s="57"/>
      <c r="M28" s="58">
        <v>594</v>
      </c>
      <c r="N28" s="58">
        <v>416</v>
      </c>
      <c r="O28" s="58">
        <v>267</v>
      </c>
      <c r="P28" s="17">
        <f t="shared" si="19"/>
        <v>0.92929292929292928</v>
      </c>
      <c r="Q28" s="17">
        <f t="shared" si="20"/>
        <v>1.0408653846153846</v>
      </c>
      <c r="R28" s="18">
        <f t="shared" si="21"/>
        <v>0.62172284644194753</v>
      </c>
    </row>
    <row r="29" spans="1:18" s="68" customFormat="1" ht="15.75" thickBot="1" x14ac:dyDescent="0.3">
      <c r="A29" s="104"/>
      <c r="B29" s="59" t="s">
        <v>23</v>
      </c>
      <c r="C29" s="60">
        <v>160</v>
      </c>
      <c r="D29" s="61">
        <v>121</v>
      </c>
      <c r="E29" s="62">
        <f t="shared" si="16"/>
        <v>-0.24374999999999999</v>
      </c>
      <c r="F29" s="60">
        <v>46</v>
      </c>
      <c r="G29" s="60">
        <v>50</v>
      </c>
      <c r="H29" s="63">
        <f t="shared" si="17"/>
        <v>8.6956521739130432E-2</v>
      </c>
      <c r="I29" s="60">
        <v>9</v>
      </c>
      <c r="J29" s="60">
        <v>6</v>
      </c>
      <c r="K29" s="62">
        <f>(J29-I29)/I29</f>
        <v>-0.33333333333333331</v>
      </c>
      <c r="L29" s="64"/>
      <c r="M29" s="65">
        <v>165</v>
      </c>
      <c r="N29" s="65">
        <v>45</v>
      </c>
      <c r="O29" s="65">
        <v>34</v>
      </c>
      <c r="P29" s="66">
        <f t="shared" si="19"/>
        <v>0.73333333333333328</v>
      </c>
      <c r="Q29" s="66">
        <f t="shared" si="20"/>
        <v>1.1111111111111112</v>
      </c>
      <c r="R29" s="67">
        <f t="shared" si="21"/>
        <v>0.17647058823529413</v>
      </c>
    </row>
    <row r="30" spans="1:18" ht="15.75" thickBot="1" x14ac:dyDescent="0.3">
      <c r="A30" s="98" t="s">
        <v>24</v>
      </c>
      <c r="B30" s="69" t="s">
        <v>21</v>
      </c>
      <c r="C30" s="70">
        <v>272</v>
      </c>
      <c r="D30" s="71">
        <v>278</v>
      </c>
      <c r="E30" s="72">
        <f t="shared" si="16"/>
        <v>2.2058823529411766E-2</v>
      </c>
      <c r="F30" s="70">
        <v>206</v>
      </c>
      <c r="G30" s="70">
        <v>194</v>
      </c>
      <c r="H30" s="73">
        <f t="shared" si="17"/>
        <v>-5.8252427184466021E-2</v>
      </c>
      <c r="I30" s="53">
        <v>61</v>
      </c>
      <c r="J30" s="53">
        <v>61</v>
      </c>
      <c r="K30" s="72">
        <f t="shared" ref="K30:K53" si="22">(J30-I30)/I30</f>
        <v>0</v>
      </c>
      <c r="L30" s="74"/>
      <c r="M30" s="75">
        <v>287</v>
      </c>
      <c r="N30" s="75">
        <v>186</v>
      </c>
      <c r="O30" s="75">
        <v>122</v>
      </c>
      <c r="P30" s="76">
        <f t="shared" si="19"/>
        <v>0.96864111498257843</v>
      </c>
      <c r="Q30" s="76">
        <f t="shared" si="20"/>
        <v>1.043010752688172</v>
      </c>
      <c r="R30" s="77">
        <f t="shared" si="21"/>
        <v>0.5</v>
      </c>
    </row>
    <row r="31" spans="1:18" ht="15.75" thickBot="1" x14ac:dyDescent="0.3">
      <c r="A31" s="98"/>
      <c r="B31" s="52" t="s">
        <v>22</v>
      </c>
      <c r="C31" s="48">
        <v>414</v>
      </c>
      <c r="D31" s="48">
        <v>406</v>
      </c>
      <c r="E31" s="13">
        <f t="shared" si="16"/>
        <v>-1.932367149758454E-2</v>
      </c>
      <c r="F31" s="19">
        <v>312</v>
      </c>
      <c r="G31" s="19">
        <v>290</v>
      </c>
      <c r="H31" s="14">
        <f t="shared" si="17"/>
        <v>-7.0512820512820512E-2</v>
      </c>
      <c r="I31" s="19">
        <v>104</v>
      </c>
      <c r="J31" s="19">
        <v>92</v>
      </c>
      <c r="K31" s="13">
        <f t="shared" si="22"/>
        <v>-0.11538461538461539</v>
      </c>
      <c r="L31" s="57"/>
      <c r="M31" s="50">
        <v>480</v>
      </c>
      <c r="N31" s="50">
        <v>343</v>
      </c>
      <c r="O31" s="50">
        <v>239</v>
      </c>
      <c r="P31" s="17">
        <f t="shared" si="19"/>
        <v>0.84583333333333333</v>
      </c>
      <c r="Q31" s="17">
        <f t="shared" si="20"/>
        <v>0.84548104956268222</v>
      </c>
      <c r="R31" s="18">
        <f t="shared" si="21"/>
        <v>0.38493723849372385</v>
      </c>
    </row>
    <row r="32" spans="1:18" ht="15.75" thickBot="1" x14ac:dyDescent="0.3">
      <c r="A32" s="99"/>
      <c r="B32" s="59" t="s">
        <v>23</v>
      </c>
      <c r="C32" s="60">
        <v>167</v>
      </c>
      <c r="D32" s="61">
        <v>159</v>
      </c>
      <c r="E32" s="62">
        <f t="shared" si="16"/>
        <v>-4.790419161676647E-2</v>
      </c>
      <c r="F32" s="60">
        <v>68</v>
      </c>
      <c r="G32" s="60">
        <v>67</v>
      </c>
      <c r="H32" s="63">
        <f t="shared" si="17"/>
        <v>-1.4705882352941176E-2</v>
      </c>
      <c r="I32" s="60">
        <v>21</v>
      </c>
      <c r="J32" s="60">
        <v>24</v>
      </c>
      <c r="K32" s="62">
        <f t="shared" si="22"/>
        <v>0.14285714285714285</v>
      </c>
      <c r="L32" s="64"/>
      <c r="M32" s="65">
        <v>175</v>
      </c>
      <c r="N32" s="65">
        <v>76</v>
      </c>
      <c r="O32" s="65">
        <v>54</v>
      </c>
      <c r="P32" s="66">
        <f t="shared" si="19"/>
        <v>0.90857142857142859</v>
      </c>
      <c r="Q32" s="66">
        <f t="shared" si="20"/>
        <v>0.88157894736842102</v>
      </c>
      <c r="R32" s="67">
        <f t="shared" si="21"/>
        <v>0.44444444444444442</v>
      </c>
    </row>
    <row r="33" spans="1:18" ht="15.75" thickBot="1" x14ac:dyDescent="0.3">
      <c r="A33" s="98" t="s">
        <v>25</v>
      </c>
      <c r="B33" s="69" t="s">
        <v>21</v>
      </c>
      <c r="C33" s="70">
        <v>336</v>
      </c>
      <c r="D33" s="71">
        <v>330</v>
      </c>
      <c r="E33" s="72">
        <f t="shared" si="16"/>
        <v>-1.7857142857142856E-2</v>
      </c>
      <c r="F33" s="70">
        <v>235</v>
      </c>
      <c r="G33" s="70">
        <v>238</v>
      </c>
      <c r="H33" s="73">
        <f t="shared" si="17"/>
        <v>1.276595744680851E-2</v>
      </c>
      <c r="I33" s="53">
        <v>87</v>
      </c>
      <c r="J33" s="53">
        <v>76</v>
      </c>
      <c r="K33" s="72">
        <f t="shared" si="22"/>
        <v>-0.12643678160919541</v>
      </c>
      <c r="L33" s="74"/>
      <c r="M33" s="75">
        <v>357</v>
      </c>
      <c r="N33" s="75">
        <v>226</v>
      </c>
      <c r="O33" s="75">
        <v>150</v>
      </c>
      <c r="P33" s="76">
        <f t="shared" si="19"/>
        <v>0.92436974789915971</v>
      </c>
      <c r="Q33" s="76">
        <f t="shared" si="20"/>
        <v>1.0530973451327434</v>
      </c>
      <c r="R33" s="77">
        <f t="shared" si="21"/>
        <v>0.50666666666666671</v>
      </c>
    </row>
    <row r="34" spans="1:18" ht="15.75" thickBot="1" x14ac:dyDescent="0.3">
      <c r="A34" s="98"/>
      <c r="B34" s="52" t="s">
        <v>22</v>
      </c>
      <c r="C34" s="48">
        <v>463</v>
      </c>
      <c r="D34" s="48">
        <v>463</v>
      </c>
      <c r="E34" s="13">
        <f t="shared" si="16"/>
        <v>0</v>
      </c>
      <c r="F34" s="19">
        <v>333</v>
      </c>
      <c r="G34" s="19">
        <v>340</v>
      </c>
      <c r="H34" s="14">
        <f t="shared" si="17"/>
        <v>2.1021021021021023E-2</v>
      </c>
      <c r="I34" s="19">
        <v>130</v>
      </c>
      <c r="J34" s="19">
        <v>109</v>
      </c>
      <c r="K34" s="13">
        <f t="shared" si="22"/>
        <v>-0.16153846153846155</v>
      </c>
      <c r="L34" s="57"/>
      <c r="M34" s="50">
        <v>524</v>
      </c>
      <c r="N34" s="50">
        <v>359</v>
      </c>
      <c r="O34" s="50">
        <v>242</v>
      </c>
      <c r="P34" s="17">
        <f t="shared" si="19"/>
        <v>0.88358778625954193</v>
      </c>
      <c r="Q34" s="17">
        <f t="shared" si="20"/>
        <v>0.94707520891364905</v>
      </c>
      <c r="R34" s="18">
        <f t="shared" si="21"/>
        <v>0.45041322314049587</v>
      </c>
    </row>
    <row r="35" spans="1:18" ht="15.75" thickBot="1" x14ac:dyDescent="0.3">
      <c r="A35" s="99"/>
      <c r="B35" s="59" t="s">
        <v>23</v>
      </c>
      <c r="C35" s="60">
        <v>217</v>
      </c>
      <c r="D35" s="61">
        <v>253</v>
      </c>
      <c r="E35" s="62">
        <f t="shared" si="16"/>
        <v>0.16589861751152074</v>
      </c>
      <c r="F35" s="60">
        <v>52</v>
      </c>
      <c r="G35" s="60">
        <v>55</v>
      </c>
      <c r="H35" s="63">
        <f t="shared" si="17"/>
        <v>5.7692307692307696E-2</v>
      </c>
      <c r="I35" s="60">
        <v>9</v>
      </c>
      <c r="J35" s="60">
        <v>14</v>
      </c>
      <c r="K35" s="62">
        <f t="shared" si="22"/>
        <v>0.55555555555555558</v>
      </c>
      <c r="L35" s="64"/>
      <c r="M35" s="65">
        <v>222</v>
      </c>
      <c r="N35" s="65">
        <v>57</v>
      </c>
      <c r="O35" s="65">
        <v>49</v>
      </c>
      <c r="P35" s="66">
        <f t="shared" si="19"/>
        <v>1.1396396396396395</v>
      </c>
      <c r="Q35" s="66">
        <f t="shared" si="20"/>
        <v>0.96491228070175439</v>
      </c>
      <c r="R35" s="67">
        <f t="shared" si="21"/>
        <v>0.2857142857142857</v>
      </c>
    </row>
    <row r="36" spans="1:18" ht="15.75" thickBot="1" x14ac:dyDescent="0.3">
      <c r="A36" s="98" t="s">
        <v>26</v>
      </c>
      <c r="B36" s="69" t="s">
        <v>21</v>
      </c>
      <c r="C36" s="71">
        <v>193</v>
      </c>
      <c r="D36" s="71">
        <v>206</v>
      </c>
      <c r="E36" s="72">
        <f t="shared" si="16"/>
        <v>6.7357512953367879E-2</v>
      </c>
      <c r="F36" s="70">
        <v>136</v>
      </c>
      <c r="G36" s="70">
        <v>161</v>
      </c>
      <c r="H36" s="73">
        <f t="shared" si="17"/>
        <v>0.18382352941176472</v>
      </c>
      <c r="I36" s="53">
        <v>58</v>
      </c>
      <c r="J36" s="53">
        <v>50</v>
      </c>
      <c r="K36" s="72">
        <f t="shared" si="22"/>
        <v>-0.13793103448275862</v>
      </c>
      <c r="L36" s="74"/>
      <c r="M36" s="75">
        <v>206</v>
      </c>
      <c r="N36" s="75">
        <v>129</v>
      </c>
      <c r="O36" s="75">
        <v>91</v>
      </c>
      <c r="P36" s="76">
        <f t="shared" si="19"/>
        <v>1</v>
      </c>
      <c r="Q36" s="76">
        <f t="shared" si="20"/>
        <v>1.248062015503876</v>
      </c>
      <c r="R36" s="77">
        <f t="shared" si="21"/>
        <v>0.5494505494505495</v>
      </c>
    </row>
    <row r="37" spans="1:18" ht="15.75" thickBot="1" x14ac:dyDescent="0.3">
      <c r="A37" s="98"/>
      <c r="B37" s="52" t="s">
        <v>22</v>
      </c>
      <c r="C37" s="48">
        <v>266</v>
      </c>
      <c r="D37" s="48">
        <v>296</v>
      </c>
      <c r="E37" s="13">
        <f t="shared" si="16"/>
        <v>0.11278195488721804</v>
      </c>
      <c r="F37" s="19">
        <v>197</v>
      </c>
      <c r="G37" s="19">
        <v>244</v>
      </c>
      <c r="H37" s="14">
        <f t="shared" si="17"/>
        <v>0.23857868020304568</v>
      </c>
      <c r="I37" s="19">
        <v>88</v>
      </c>
      <c r="J37" s="19">
        <v>98</v>
      </c>
      <c r="K37" s="13">
        <f t="shared" si="22"/>
        <v>0.11363636363636363</v>
      </c>
      <c r="L37" s="57"/>
      <c r="M37" s="50">
        <v>308</v>
      </c>
      <c r="N37" s="50">
        <v>220</v>
      </c>
      <c r="O37" s="50">
        <v>167</v>
      </c>
      <c r="P37" s="17">
        <f t="shared" si="19"/>
        <v>0.96103896103896103</v>
      </c>
      <c r="Q37" s="17">
        <f t="shared" si="20"/>
        <v>1.1090909090909091</v>
      </c>
      <c r="R37" s="18">
        <f t="shared" si="21"/>
        <v>0.58682634730538918</v>
      </c>
    </row>
    <row r="38" spans="1:18" ht="15.75" thickBot="1" x14ac:dyDescent="0.3">
      <c r="A38" s="99"/>
      <c r="B38" s="59" t="s">
        <v>23</v>
      </c>
      <c r="C38" s="60">
        <v>27</v>
      </c>
      <c r="D38" s="61">
        <v>43</v>
      </c>
      <c r="E38" s="62">
        <f t="shared" si="16"/>
        <v>0.59259259259259256</v>
      </c>
      <c r="F38" s="60">
        <v>7</v>
      </c>
      <c r="G38" s="60">
        <v>13</v>
      </c>
      <c r="H38" s="63">
        <f t="shared" si="17"/>
        <v>0.8571428571428571</v>
      </c>
      <c r="I38" s="60">
        <v>3</v>
      </c>
      <c r="J38" s="60">
        <v>9</v>
      </c>
      <c r="K38" s="62">
        <f t="shared" si="22"/>
        <v>2</v>
      </c>
      <c r="L38" s="64"/>
      <c r="M38" s="65">
        <v>28</v>
      </c>
      <c r="N38" s="65">
        <v>8</v>
      </c>
      <c r="O38" s="65">
        <v>7</v>
      </c>
      <c r="P38" s="66">
        <f t="shared" si="19"/>
        <v>1.5357142857142858</v>
      </c>
      <c r="Q38" s="66">
        <f t="shared" si="20"/>
        <v>1.625</v>
      </c>
      <c r="R38" s="67">
        <f t="shared" si="21"/>
        <v>1.2857142857142858</v>
      </c>
    </row>
    <row r="39" spans="1:18" ht="15.75" thickBot="1" x14ac:dyDescent="0.3">
      <c r="A39" s="98" t="s">
        <v>27</v>
      </c>
      <c r="B39" s="69" t="s">
        <v>21</v>
      </c>
      <c r="C39" s="71">
        <v>64</v>
      </c>
      <c r="D39" s="71">
        <v>82</v>
      </c>
      <c r="E39" s="72">
        <f t="shared" si="16"/>
        <v>0.28125</v>
      </c>
      <c r="F39" s="70">
        <v>52</v>
      </c>
      <c r="G39" s="70">
        <v>60</v>
      </c>
      <c r="H39" s="73">
        <f t="shared" si="17"/>
        <v>0.15384615384615385</v>
      </c>
      <c r="I39" s="53">
        <v>21</v>
      </c>
      <c r="J39" s="53">
        <v>33</v>
      </c>
      <c r="K39" s="13">
        <f t="shared" si="22"/>
        <v>0.5714285714285714</v>
      </c>
      <c r="L39" s="74"/>
      <c r="M39" s="75">
        <v>70</v>
      </c>
      <c r="N39" s="75">
        <v>50</v>
      </c>
      <c r="O39" s="75">
        <v>38</v>
      </c>
      <c r="P39" s="76">
        <f t="shared" si="19"/>
        <v>1.1714285714285715</v>
      </c>
      <c r="Q39" s="76">
        <f t="shared" si="20"/>
        <v>1.2</v>
      </c>
      <c r="R39" s="77">
        <f t="shared" si="21"/>
        <v>0.86842105263157898</v>
      </c>
    </row>
    <row r="40" spans="1:18" ht="15.75" thickBot="1" x14ac:dyDescent="0.3">
      <c r="A40" s="98"/>
      <c r="B40" s="52" t="s">
        <v>22</v>
      </c>
      <c r="C40" s="19">
        <v>103</v>
      </c>
      <c r="D40" s="48">
        <v>112</v>
      </c>
      <c r="E40" s="13">
        <f t="shared" si="16"/>
        <v>8.7378640776699032E-2</v>
      </c>
      <c r="F40" s="19">
        <v>80</v>
      </c>
      <c r="G40" s="19">
        <v>81</v>
      </c>
      <c r="H40" s="14">
        <f t="shared" si="17"/>
        <v>1.2500000000000001E-2</v>
      </c>
      <c r="I40" s="19">
        <v>30</v>
      </c>
      <c r="J40" s="19">
        <v>41</v>
      </c>
      <c r="K40" s="13">
        <f t="shared" si="22"/>
        <v>0.36666666666666664</v>
      </c>
      <c r="L40" s="57"/>
      <c r="M40" s="50">
        <v>126</v>
      </c>
      <c r="N40" s="50">
        <v>94</v>
      </c>
      <c r="O40" s="50">
        <v>71</v>
      </c>
      <c r="P40" s="17">
        <f t="shared" si="19"/>
        <v>0.88888888888888884</v>
      </c>
      <c r="Q40" s="17">
        <f t="shared" si="20"/>
        <v>0.86170212765957444</v>
      </c>
      <c r="R40" s="18">
        <f t="shared" si="21"/>
        <v>0.57746478873239437</v>
      </c>
    </row>
    <row r="41" spans="1:18" ht="15.75" thickBot="1" x14ac:dyDescent="0.3">
      <c r="A41" s="99"/>
      <c r="B41" s="59" t="s">
        <v>23</v>
      </c>
      <c r="C41" s="60">
        <v>84</v>
      </c>
      <c r="D41" s="61">
        <v>55</v>
      </c>
      <c r="E41" s="62">
        <f t="shared" si="16"/>
        <v>-0.34523809523809523</v>
      </c>
      <c r="F41" s="60">
        <v>54</v>
      </c>
      <c r="G41" s="60">
        <v>34</v>
      </c>
      <c r="H41" s="63">
        <f t="shared" si="17"/>
        <v>-0.37037037037037035</v>
      </c>
      <c r="I41" s="60">
        <v>33</v>
      </c>
      <c r="J41" s="60">
        <v>17</v>
      </c>
      <c r="K41" s="62">
        <f t="shared" si="22"/>
        <v>-0.48484848484848486</v>
      </c>
      <c r="L41" s="64"/>
      <c r="M41" s="65">
        <v>93</v>
      </c>
      <c r="N41" s="65">
        <v>59</v>
      </c>
      <c r="O41" s="65">
        <v>48</v>
      </c>
      <c r="P41" s="66">
        <f t="shared" si="19"/>
        <v>0.59139784946236562</v>
      </c>
      <c r="Q41" s="66">
        <f t="shared" si="20"/>
        <v>0.57627118644067798</v>
      </c>
      <c r="R41" s="67">
        <f t="shared" si="21"/>
        <v>0.35416666666666669</v>
      </c>
    </row>
    <row r="42" spans="1:18" ht="15.75" thickBot="1" x14ac:dyDescent="0.3">
      <c r="A42" s="98" t="s">
        <v>28</v>
      </c>
      <c r="B42" s="69" t="s">
        <v>21</v>
      </c>
      <c r="C42" s="71">
        <v>19</v>
      </c>
      <c r="D42" s="71">
        <v>15</v>
      </c>
      <c r="E42" s="72">
        <f t="shared" si="16"/>
        <v>-0.21052631578947367</v>
      </c>
      <c r="F42" s="70">
        <v>17</v>
      </c>
      <c r="G42" s="70">
        <v>14</v>
      </c>
      <c r="H42" s="72">
        <f t="shared" si="17"/>
        <v>-0.17647058823529413</v>
      </c>
      <c r="I42" s="53">
        <v>6</v>
      </c>
      <c r="J42" s="53">
        <v>5</v>
      </c>
      <c r="K42" s="72">
        <f t="shared" si="22"/>
        <v>-0.16666666666666666</v>
      </c>
      <c r="L42" s="74"/>
      <c r="M42" s="75">
        <v>19</v>
      </c>
      <c r="N42" s="75">
        <v>16</v>
      </c>
      <c r="O42" s="75">
        <v>11</v>
      </c>
      <c r="P42" s="76">
        <f t="shared" si="19"/>
        <v>0.78947368421052633</v>
      </c>
      <c r="Q42" s="76">
        <f t="shared" si="20"/>
        <v>0.875</v>
      </c>
      <c r="R42" s="77">
        <f t="shared" si="21"/>
        <v>0.45454545454545453</v>
      </c>
    </row>
    <row r="43" spans="1:18" ht="15.75" thickBot="1" x14ac:dyDescent="0.3">
      <c r="A43" s="98"/>
      <c r="B43" s="52" t="s">
        <v>22</v>
      </c>
      <c r="C43" s="48">
        <v>27</v>
      </c>
      <c r="D43" s="48">
        <v>27</v>
      </c>
      <c r="E43" s="13">
        <f t="shared" si="16"/>
        <v>0</v>
      </c>
      <c r="F43" s="19">
        <v>24</v>
      </c>
      <c r="G43" s="19">
        <v>22</v>
      </c>
      <c r="H43" s="14">
        <f t="shared" si="17"/>
        <v>-8.3333333333333329E-2</v>
      </c>
      <c r="I43" s="19">
        <v>8</v>
      </c>
      <c r="J43" s="19">
        <v>10</v>
      </c>
      <c r="K43" s="13">
        <f t="shared" si="22"/>
        <v>0.25</v>
      </c>
      <c r="L43" s="57"/>
      <c r="M43" s="50">
        <v>29</v>
      </c>
      <c r="N43" s="50">
        <v>26</v>
      </c>
      <c r="O43" s="50">
        <v>17</v>
      </c>
      <c r="P43" s="17">
        <f t="shared" si="19"/>
        <v>0.93103448275862066</v>
      </c>
      <c r="Q43" s="17">
        <f t="shared" si="20"/>
        <v>0.84615384615384615</v>
      </c>
      <c r="R43" s="18">
        <f t="shared" si="21"/>
        <v>0.58823529411764708</v>
      </c>
    </row>
    <row r="44" spans="1:18" ht="15.75" thickBot="1" x14ac:dyDescent="0.3">
      <c r="A44" s="99"/>
      <c r="B44" s="59" t="s">
        <v>23</v>
      </c>
      <c r="C44" s="60">
        <v>68</v>
      </c>
      <c r="D44" s="61">
        <v>61</v>
      </c>
      <c r="E44" s="62">
        <f t="shared" si="16"/>
        <v>-0.10294117647058823</v>
      </c>
      <c r="F44" s="60">
        <v>14</v>
      </c>
      <c r="G44" s="60">
        <v>14</v>
      </c>
      <c r="H44" s="63">
        <f t="shared" si="17"/>
        <v>0</v>
      </c>
      <c r="I44" s="60">
        <v>4</v>
      </c>
      <c r="J44" s="60">
        <v>4</v>
      </c>
      <c r="K44" s="62">
        <f t="shared" si="22"/>
        <v>0</v>
      </c>
      <c r="L44" s="64"/>
      <c r="M44" s="65">
        <v>70</v>
      </c>
      <c r="N44" s="65">
        <v>21</v>
      </c>
      <c r="O44" s="65">
        <v>20</v>
      </c>
      <c r="P44" s="66">
        <f t="shared" si="19"/>
        <v>0.87142857142857144</v>
      </c>
      <c r="Q44" s="66">
        <f t="shared" si="20"/>
        <v>0.66666666666666663</v>
      </c>
      <c r="R44" s="67">
        <f t="shared" si="21"/>
        <v>0.2</v>
      </c>
    </row>
    <row r="45" spans="1:18" ht="15.75" thickBot="1" x14ac:dyDescent="0.3">
      <c r="A45" s="98" t="s">
        <v>29</v>
      </c>
      <c r="B45" s="69" t="s">
        <v>21</v>
      </c>
      <c r="C45" s="71">
        <v>111</v>
      </c>
      <c r="D45" s="71">
        <v>113</v>
      </c>
      <c r="E45" s="72">
        <f t="shared" si="16"/>
        <v>1.8018018018018018E-2</v>
      </c>
      <c r="F45" s="70">
        <v>84</v>
      </c>
      <c r="G45" s="70">
        <v>75</v>
      </c>
      <c r="H45" s="73">
        <f t="shared" si="17"/>
        <v>-0.10714285714285714</v>
      </c>
      <c r="I45" s="53">
        <v>36</v>
      </c>
      <c r="J45" s="53">
        <v>37</v>
      </c>
      <c r="K45" s="72">
        <f t="shared" si="22"/>
        <v>2.7777777777777776E-2</v>
      </c>
      <c r="L45" s="74"/>
      <c r="M45" s="75">
        <v>122</v>
      </c>
      <c r="N45" s="75">
        <v>89</v>
      </c>
      <c r="O45" s="75">
        <v>63</v>
      </c>
      <c r="P45" s="76">
        <f t="shared" si="19"/>
        <v>0.92622950819672134</v>
      </c>
      <c r="Q45" s="76">
        <f t="shared" si="20"/>
        <v>0.84269662921348309</v>
      </c>
      <c r="R45" s="77">
        <f t="shared" si="21"/>
        <v>0.58730158730158732</v>
      </c>
    </row>
    <row r="46" spans="1:18" ht="15.75" thickBot="1" x14ac:dyDescent="0.3">
      <c r="A46" s="98"/>
      <c r="B46" s="52" t="s">
        <v>22</v>
      </c>
      <c r="C46" s="48">
        <v>184</v>
      </c>
      <c r="D46" s="48">
        <v>193</v>
      </c>
      <c r="E46" s="13">
        <f t="shared" si="16"/>
        <v>4.8913043478260872E-2</v>
      </c>
      <c r="F46" s="19">
        <v>139</v>
      </c>
      <c r="G46" s="19">
        <v>138</v>
      </c>
      <c r="H46" s="14">
        <f t="shared" si="17"/>
        <v>-7.1942446043165471E-3</v>
      </c>
      <c r="I46" s="19">
        <v>56</v>
      </c>
      <c r="J46" s="19">
        <v>69</v>
      </c>
      <c r="K46" s="13">
        <f t="shared" si="22"/>
        <v>0.23214285714285715</v>
      </c>
      <c r="L46" s="57"/>
      <c r="M46" s="50">
        <v>249</v>
      </c>
      <c r="N46" s="50">
        <v>200</v>
      </c>
      <c r="O46" s="50">
        <v>143</v>
      </c>
      <c r="P46" s="17">
        <f t="shared" si="19"/>
        <v>0.77510040160642568</v>
      </c>
      <c r="Q46" s="17">
        <f t="shared" si="20"/>
        <v>0.69</v>
      </c>
      <c r="R46" s="18">
        <f t="shared" si="21"/>
        <v>0.4825174825174825</v>
      </c>
    </row>
    <row r="47" spans="1:18" ht="15.75" thickBot="1" x14ac:dyDescent="0.3">
      <c r="A47" s="99"/>
      <c r="B47" s="59" t="s">
        <v>23</v>
      </c>
      <c r="C47" s="60">
        <v>53</v>
      </c>
      <c r="D47" s="61">
        <v>63</v>
      </c>
      <c r="E47" s="62">
        <f t="shared" si="16"/>
        <v>0.18867924528301888</v>
      </c>
      <c r="F47" s="60">
        <v>28</v>
      </c>
      <c r="G47" s="60">
        <v>30</v>
      </c>
      <c r="H47" s="63">
        <f t="shared" si="17"/>
        <v>7.1428571428571425E-2</v>
      </c>
      <c r="I47" s="60">
        <v>19</v>
      </c>
      <c r="J47" s="60">
        <v>16</v>
      </c>
      <c r="K47" s="62">
        <f t="shared" si="22"/>
        <v>-0.15789473684210525</v>
      </c>
      <c r="L47" s="64"/>
      <c r="M47" s="65">
        <v>62</v>
      </c>
      <c r="N47" s="65">
        <v>42</v>
      </c>
      <c r="O47" s="65">
        <v>35</v>
      </c>
      <c r="P47" s="66">
        <f t="shared" si="19"/>
        <v>1.0161290322580645</v>
      </c>
      <c r="Q47" s="66">
        <f t="shared" si="20"/>
        <v>0.7142857142857143</v>
      </c>
      <c r="R47" s="67">
        <f t="shared" si="21"/>
        <v>0.45714285714285713</v>
      </c>
    </row>
    <row r="48" spans="1:18" ht="15.75" thickBot="1" x14ac:dyDescent="0.3">
      <c r="A48" s="98" t="s">
        <v>39</v>
      </c>
      <c r="B48" s="69" t="s">
        <v>21</v>
      </c>
      <c r="C48" s="71">
        <v>9</v>
      </c>
      <c r="D48" s="71">
        <v>11</v>
      </c>
      <c r="E48" s="72">
        <f t="shared" si="16"/>
        <v>0.22222222222222221</v>
      </c>
      <c r="F48" s="70">
        <v>6</v>
      </c>
      <c r="G48" s="70">
        <v>10</v>
      </c>
      <c r="H48" s="73">
        <f t="shared" si="17"/>
        <v>0.66666666666666663</v>
      </c>
      <c r="I48" s="53">
        <v>4</v>
      </c>
      <c r="J48" s="53">
        <v>5</v>
      </c>
      <c r="K48" s="72">
        <f t="shared" si="22"/>
        <v>0.25</v>
      </c>
      <c r="L48" s="74"/>
      <c r="M48" s="75">
        <v>10</v>
      </c>
      <c r="N48" s="75">
        <v>6</v>
      </c>
      <c r="O48" s="75">
        <v>4</v>
      </c>
      <c r="P48" s="76">
        <f t="shared" si="19"/>
        <v>1.1000000000000001</v>
      </c>
      <c r="Q48" s="76">
        <f t="shared" si="20"/>
        <v>1.6666666666666667</v>
      </c>
      <c r="R48" s="77">
        <v>0</v>
      </c>
    </row>
    <row r="49" spans="1:18" ht="15.75" thickBot="1" x14ac:dyDescent="0.3">
      <c r="A49" s="98"/>
      <c r="B49" s="52" t="s">
        <v>22</v>
      </c>
      <c r="C49" s="19">
        <v>17</v>
      </c>
      <c r="D49" s="48">
        <v>16</v>
      </c>
      <c r="E49" s="13">
        <f t="shared" si="16"/>
        <v>-5.8823529411764705E-2</v>
      </c>
      <c r="F49" s="19">
        <v>11</v>
      </c>
      <c r="G49" s="19">
        <v>14</v>
      </c>
      <c r="H49" s="14">
        <f t="shared" si="17"/>
        <v>0.27272727272727271</v>
      </c>
      <c r="I49" s="19">
        <v>6</v>
      </c>
      <c r="J49" s="19">
        <v>8</v>
      </c>
      <c r="K49" s="13">
        <f t="shared" si="22"/>
        <v>0.33333333333333331</v>
      </c>
      <c r="L49" s="57"/>
      <c r="M49" s="50">
        <v>25</v>
      </c>
      <c r="N49" s="50">
        <v>17</v>
      </c>
      <c r="O49" s="50">
        <v>11</v>
      </c>
      <c r="P49" s="17">
        <f t="shared" si="19"/>
        <v>0.64</v>
      </c>
      <c r="Q49" s="17">
        <f t="shared" si="20"/>
        <v>0.82352941176470584</v>
      </c>
      <c r="R49" s="18">
        <f t="shared" si="21"/>
        <v>0.72727272727272729</v>
      </c>
    </row>
    <row r="50" spans="1:18" ht="15.75" thickBot="1" x14ac:dyDescent="0.3">
      <c r="A50" s="99"/>
      <c r="B50" s="59" t="s">
        <v>23</v>
      </c>
      <c r="C50" s="60">
        <v>36</v>
      </c>
      <c r="D50" s="61">
        <v>21</v>
      </c>
      <c r="E50" s="62">
        <f t="shared" si="16"/>
        <v>-0.41666666666666669</v>
      </c>
      <c r="F50" s="60">
        <v>17</v>
      </c>
      <c r="G50" s="60">
        <v>8</v>
      </c>
      <c r="H50" s="63">
        <f>(G50-F50)/F50</f>
        <v>-0.52941176470588236</v>
      </c>
      <c r="I50" s="60">
        <v>3</v>
      </c>
      <c r="J50" s="60">
        <v>3</v>
      </c>
      <c r="K50" s="62">
        <f t="shared" si="22"/>
        <v>0</v>
      </c>
      <c r="L50" s="64"/>
      <c r="M50" s="65">
        <v>36</v>
      </c>
      <c r="N50" s="65">
        <v>17</v>
      </c>
      <c r="O50" s="65">
        <v>12</v>
      </c>
      <c r="P50" s="66">
        <f t="shared" si="19"/>
        <v>0.58333333333333337</v>
      </c>
      <c r="Q50" s="66">
        <f t="shared" si="20"/>
        <v>0.47058823529411764</v>
      </c>
      <c r="R50" s="67">
        <f t="shared" si="21"/>
        <v>0.25</v>
      </c>
    </row>
    <row r="51" spans="1:18" ht="15.75" thickBot="1" x14ac:dyDescent="0.3">
      <c r="A51" s="99" t="s">
        <v>30</v>
      </c>
      <c r="B51" s="69" t="s">
        <v>21</v>
      </c>
      <c r="C51" s="70">
        <v>368</v>
      </c>
      <c r="D51" s="71">
        <v>359</v>
      </c>
      <c r="E51" s="72">
        <f>(D51-C51)/C51</f>
        <v>-2.4456521739130436E-2</v>
      </c>
      <c r="F51" s="70">
        <v>322</v>
      </c>
      <c r="G51" s="70">
        <v>325</v>
      </c>
      <c r="H51" s="73">
        <f t="shared" si="17"/>
        <v>9.316770186335404E-3</v>
      </c>
      <c r="I51" s="53">
        <v>109</v>
      </c>
      <c r="J51" s="53">
        <v>102</v>
      </c>
      <c r="K51" s="72">
        <f t="shared" si="22"/>
        <v>-6.4220183486238536E-2</v>
      </c>
      <c r="L51" s="74"/>
      <c r="M51" s="75">
        <v>531</v>
      </c>
      <c r="N51" s="75">
        <v>471</v>
      </c>
      <c r="O51" s="75">
        <v>265</v>
      </c>
      <c r="P51" s="76">
        <f>D51/M51</f>
        <v>0.67608286252354044</v>
      </c>
      <c r="Q51" s="76">
        <f t="shared" si="20"/>
        <v>0.69002123142250527</v>
      </c>
      <c r="R51" s="77">
        <f t="shared" si="21"/>
        <v>0.38490566037735852</v>
      </c>
    </row>
    <row r="52" spans="1:18" ht="15.75" thickBot="1" x14ac:dyDescent="0.3">
      <c r="A52" s="99"/>
      <c r="B52" s="59" t="s">
        <v>22</v>
      </c>
      <c r="C52" s="60">
        <v>622</v>
      </c>
      <c r="D52" s="61">
        <v>689</v>
      </c>
      <c r="E52" s="62">
        <f>(D52-C52)/C52</f>
        <v>0.10771704180064309</v>
      </c>
      <c r="F52" s="60">
        <v>538</v>
      </c>
      <c r="G52" s="60">
        <v>626</v>
      </c>
      <c r="H52" s="63">
        <f t="shared" si="17"/>
        <v>0.16356877323420074</v>
      </c>
      <c r="I52" s="60">
        <v>188</v>
      </c>
      <c r="J52" s="60">
        <v>225</v>
      </c>
      <c r="K52" s="62">
        <f t="shared" si="22"/>
        <v>0.19680851063829788</v>
      </c>
      <c r="L52" s="64"/>
      <c r="M52" s="65">
        <v>1091</v>
      </c>
      <c r="N52" s="65">
        <v>978</v>
      </c>
      <c r="O52" s="65">
        <v>597</v>
      </c>
      <c r="P52" s="66">
        <f>D52/M52</f>
        <v>0.63153070577451875</v>
      </c>
      <c r="Q52" s="66">
        <f t="shared" si="20"/>
        <v>0.64008179959100209</v>
      </c>
      <c r="R52" s="67">
        <f t="shared" si="21"/>
        <v>0.37688442211055279</v>
      </c>
    </row>
    <row r="53" spans="1:18" ht="15.75" thickBot="1" x14ac:dyDescent="0.3">
      <c r="A53" s="98" t="s">
        <v>31</v>
      </c>
      <c r="B53" s="69" t="s">
        <v>21</v>
      </c>
      <c r="C53" s="70">
        <v>7</v>
      </c>
      <c r="D53" s="78">
        <v>3</v>
      </c>
      <c r="E53" s="72">
        <f>(D53-C53)/C53</f>
        <v>-0.5714285714285714</v>
      </c>
      <c r="F53" s="70">
        <v>6</v>
      </c>
      <c r="G53" s="78">
        <v>3</v>
      </c>
      <c r="H53" s="72">
        <f t="shared" si="17"/>
        <v>-0.5</v>
      </c>
      <c r="I53" s="53">
        <v>2</v>
      </c>
      <c r="J53" s="20">
        <v>1</v>
      </c>
      <c r="K53" s="72">
        <f t="shared" si="22"/>
        <v>-0.5</v>
      </c>
      <c r="L53" s="74"/>
      <c r="M53" s="75">
        <v>8</v>
      </c>
      <c r="N53" s="75">
        <v>5</v>
      </c>
      <c r="O53" s="75">
        <v>3</v>
      </c>
      <c r="P53" s="76">
        <v>0</v>
      </c>
      <c r="Q53" s="76">
        <v>0</v>
      </c>
      <c r="R53" s="77">
        <v>0</v>
      </c>
    </row>
    <row r="54" spans="1:18" ht="15.75" thickBot="1" x14ac:dyDescent="0.3">
      <c r="A54" s="99"/>
      <c r="B54" s="52" t="s">
        <v>22</v>
      </c>
      <c r="C54" s="19">
        <v>20</v>
      </c>
      <c r="D54" s="48">
        <v>19</v>
      </c>
      <c r="E54" s="13">
        <f t="shared" si="16"/>
        <v>-0.05</v>
      </c>
      <c r="F54" s="19">
        <v>13</v>
      </c>
      <c r="G54" s="19">
        <v>14</v>
      </c>
      <c r="H54" s="56">
        <f>(G54-F54)/F54</f>
        <v>7.6923076923076927E-2</v>
      </c>
      <c r="I54" s="19">
        <v>3</v>
      </c>
      <c r="J54" s="19">
        <v>6</v>
      </c>
      <c r="K54" s="13">
        <f>(J54-I54)/I54</f>
        <v>1</v>
      </c>
      <c r="L54" s="57"/>
      <c r="M54" s="50">
        <v>31</v>
      </c>
      <c r="N54" s="50">
        <v>21</v>
      </c>
      <c r="O54" s="50">
        <v>12</v>
      </c>
      <c r="P54" s="17">
        <f t="shared" si="19"/>
        <v>0.61290322580645162</v>
      </c>
      <c r="Q54" s="17">
        <f t="shared" si="20"/>
        <v>0.66666666666666663</v>
      </c>
      <c r="R54" s="18">
        <f t="shared" si="21"/>
        <v>0.5</v>
      </c>
    </row>
    <row r="55" spans="1:18" ht="15.75" thickBot="1" x14ac:dyDescent="0.3">
      <c r="A55" s="99"/>
      <c r="B55" s="59" t="s">
        <v>23</v>
      </c>
      <c r="C55" s="60">
        <v>18</v>
      </c>
      <c r="D55" s="61">
        <v>7</v>
      </c>
      <c r="E55" s="62">
        <f t="shared" si="16"/>
        <v>-0.61111111111111116</v>
      </c>
      <c r="F55" s="60">
        <v>7</v>
      </c>
      <c r="G55" s="60">
        <v>4</v>
      </c>
      <c r="H55" s="63">
        <f>(G55-F55)/F55</f>
        <v>-0.42857142857142855</v>
      </c>
      <c r="I55" s="60">
        <v>2</v>
      </c>
      <c r="J55" s="60">
        <v>1</v>
      </c>
      <c r="K55" s="62">
        <f>(J55-I55)/I55</f>
        <v>-0.5</v>
      </c>
      <c r="L55" s="64"/>
      <c r="M55" s="65">
        <v>19</v>
      </c>
      <c r="N55" s="65">
        <v>12</v>
      </c>
      <c r="O55" s="65">
        <v>10</v>
      </c>
      <c r="P55" s="66">
        <f t="shared" si="19"/>
        <v>0.36842105263157893</v>
      </c>
      <c r="Q55" s="66">
        <f t="shared" si="20"/>
        <v>0.33333333333333331</v>
      </c>
      <c r="R55" s="67">
        <f t="shared" si="21"/>
        <v>0.1</v>
      </c>
    </row>
    <row r="56" spans="1:18" ht="15.75" thickBot="1" x14ac:dyDescent="0.3">
      <c r="A56" s="99" t="s">
        <v>32</v>
      </c>
      <c r="B56" s="69" t="s">
        <v>21</v>
      </c>
      <c r="C56" s="70">
        <v>5</v>
      </c>
      <c r="D56" s="71">
        <v>4</v>
      </c>
      <c r="E56" s="72">
        <f t="shared" si="16"/>
        <v>-0.2</v>
      </c>
      <c r="F56" s="70">
        <v>5</v>
      </c>
      <c r="G56" s="70">
        <v>3</v>
      </c>
      <c r="H56" s="72">
        <f>(G56-F56)/F56</f>
        <v>-0.4</v>
      </c>
      <c r="I56" s="53">
        <v>0</v>
      </c>
      <c r="J56" s="53">
        <v>2</v>
      </c>
      <c r="K56" s="72">
        <v>0</v>
      </c>
      <c r="L56" s="79"/>
      <c r="M56" s="75">
        <v>8</v>
      </c>
      <c r="N56" s="75">
        <v>8</v>
      </c>
      <c r="O56" s="75">
        <v>3</v>
      </c>
      <c r="P56" s="76">
        <f t="shared" si="19"/>
        <v>0.5</v>
      </c>
      <c r="Q56" s="76">
        <f t="shared" si="20"/>
        <v>0.375</v>
      </c>
      <c r="R56" s="77">
        <f t="shared" si="21"/>
        <v>0.66666666666666663</v>
      </c>
    </row>
    <row r="57" spans="1:18" ht="15.75" thickBot="1" x14ac:dyDescent="0.3">
      <c r="A57" s="99"/>
      <c r="B57" s="59" t="s">
        <v>22</v>
      </c>
      <c r="C57" s="60">
        <v>13</v>
      </c>
      <c r="D57" s="61">
        <v>9</v>
      </c>
      <c r="E57" s="62">
        <f t="shared" si="16"/>
        <v>-0.30769230769230771</v>
      </c>
      <c r="F57" s="60">
        <v>11</v>
      </c>
      <c r="G57" s="60">
        <v>7</v>
      </c>
      <c r="H57" s="62">
        <f t="shared" ref="H57:H65" si="23">(G57-F57)/F57</f>
        <v>-0.36363636363636365</v>
      </c>
      <c r="I57" s="60">
        <v>3</v>
      </c>
      <c r="J57" s="60">
        <v>6</v>
      </c>
      <c r="K57" s="62">
        <f t="shared" ref="K57:K65" si="24">(J57-I57)/I57</f>
        <v>1</v>
      </c>
      <c r="L57" s="80"/>
      <c r="M57" s="65">
        <v>29</v>
      </c>
      <c r="N57" s="65">
        <v>27</v>
      </c>
      <c r="O57" s="65">
        <v>15</v>
      </c>
      <c r="P57" s="66">
        <f t="shared" si="19"/>
        <v>0.31034482758620691</v>
      </c>
      <c r="Q57" s="66">
        <f t="shared" si="20"/>
        <v>0.25925925925925924</v>
      </c>
      <c r="R57" s="67">
        <f t="shared" si="21"/>
        <v>0.4</v>
      </c>
    </row>
    <row r="58" spans="1:18" ht="15.75" thickBot="1" x14ac:dyDescent="0.3">
      <c r="A58" s="99" t="s">
        <v>33</v>
      </c>
      <c r="B58" s="69" t="s">
        <v>21</v>
      </c>
      <c r="C58" s="70">
        <v>1</v>
      </c>
      <c r="D58" s="71">
        <v>1</v>
      </c>
      <c r="E58" s="72">
        <f t="shared" si="16"/>
        <v>0</v>
      </c>
      <c r="F58" s="70">
        <v>1</v>
      </c>
      <c r="G58" s="70">
        <v>1</v>
      </c>
      <c r="H58" s="72">
        <f t="shared" si="23"/>
        <v>0</v>
      </c>
      <c r="I58" s="53">
        <v>0</v>
      </c>
      <c r="J58" s="53">
        <v>0</v>
      </c>
      <c r="K58" s="72">
        <v>0</v>
      </c>
      <c r="L58" s="79"/>
      <c r="M58" s="75">
        <v>2</v>
      </c>
      <c r="N58" s="75">
        <v>2</v>
      </c>
      <c r="O58" s="75">
        <v>1</v>
      </c>
      <c r="P58" s="76">
        <v>0</v>
      </c>
      <c r="Q58" s="76">
        <v>0</v>
      </c>
      <c r="R58" s="77">
        <v>0</v>
      </c>
    </row>
    <row r="59" spans="1:18" ht="15.75" thickBot="1" x14ac:dyDescent="0.3">
      <c r="A59" s="99"/>
      <c r="B59" s="59" t="s">
        <v>22</v>
      </c>
      <c r="C59" s="60">
        <v>3</v>
      </c>
      <c r="D59" s="61">
        <v>3</v>
      </c>
      <c r="E59" s="62">
        <f t="shared" si="16"/>
        <v>0</v>
      </c>
      <c r="F59" s="60">
        <v>2</v>
      </c>
      <c r="G59" s="60">
        <v>2</v>
      </c>
      <c r="H59" s="62">
        <f t="shared" si="23"/>
        <v>0</v>
      </c>
      <c r="I59" s="60">
        <v>1</v>
      </c>
      <c r="J59" s="60">
        <v>1</v>
      </c>
      <c r="K59" s="62">
        <v>0</v>
      </c>
      <c r="L59" s="80"/>
      <c r="M59" s="65">
        <v>5</v>
      </c>
      <c r="N59" s="65">
        <v>4</v>
      </c>
      <c r="O59" s="65">
        <v>2</v>
      </c>
      <c r="P59" s="66">
        <f t="shared" si="19"/>
        <v>0.6</v>
      </c>
      <c r="Q59" s="66">
        <f t="shared" si="20"/>
        <v>0.5</v>
      </c>
      <c r="R59" s="67">
        <f t="shared" si="21"/>
        <v>0.5</v>
      </c>
    </row>
    <row r="60" spans="1:18" ht="15.75" thickBot="1" x14ac:dyDescent="0.3">
      <c r="A60" s="99" t="s">
        <v>34</v>
      </c>
      <c r="B60" s="69" t="s">
        <v>21</v>
      </c>
      <c r="C60" s="70">
        <v>21</v>
      </c>
      <c r="D60" s="71">
        <v>35</v>
      </c>
      <c r="E60" s="72">
        <f>(D60-C60)/C60</f>
        <v>0.66666666666666663</v>
      </c>
      <c r="F60" s="70">
        <v>18</v>
      </c>
      <c r="G60" s="70">
        <v>32</v>
      </c>
      <c r="H60" s="73">
        <f t="shared" si="23"/>
        <v>0.77777777777777779</v>
      </c>
      <c r="I60" s="53">
        <v>7</v>
      </c>
      <c r="J60" s="53">
        <v>11</v>
      </c>
      <c r="K60" s="72">
        <f t="shared" si="24"/>
        <v>0.5714285714285714</v>
      </c>
      <c r="L60" s="79"/>
      <c r="M60" s="75">
        <v>33</v>
      </c>
      <c r="N60" s="75">
        <v>30</v>
      </c>
      <c r="O60" s="75">
        <v>19</v>
      </c>
      <c r="P60" s="76">
        <f>D60/M60</f>
        <v>1.0606060606060606</v>
      </c>
      <c r="Q60" s="76">
        <f t="shared" si="20"/>
        <v>1.0666666666666667</v>
      </c>
      <c r="R60" s="77">
        <f t="shared" si="21"/>
        <v>0.57894736842105265</v>
      </c>
    </row>
    <row r="61" spans="1:18" ht="15.75" thickBot="1" x14ac:dyDescent="0.3">
      <c r="A61" s="99"/>
      <c r="B61" s="59" t="s">
        <v>22</v>
      </c>
      <c r="C61" s="60">
        <v>46</v>
      </c>
      <c r="D61" s="61">
        <v>67</v>
      </c>
      <c r="E61" s="62">
        <f>(D61-C61)/C61</f>
        <v>0.45652173913043476</v>
      </c>
      <c r="F61" s="60">
        <v>37</v>
      </c>
      <c r="G61" s="60">
        <v>63</v>
      </c>
      <c r="H61" s="63">
        <f t="shared" si="23"/>
        <v>0.70270270270270274</v>
      </c>
      <c r="I61" s="60">
        <v>12</v>
      </c>
      <c r="J61" s="60">
        <v>25</v>
      </c>
      <c r="K61" s="62">
        <f t="shared" si="24"/>
        <v>1.0833333333333333</v>
      </c>
      <c r="L61" s="80"/>
      <c r="M61" s="65">
        <v>89</v>
      </c>
      <c r="N61" s="65">
        <v>82</v>
      </c>
      <c r="O61" s="65">
        <v>55</v>
      </c>
      <c r="P61" s="66">
        <f>D61/M61</f>
        <v>0.7528089887640449</v>
      </c>
      <c r="Q61" s="66">
        <f t="shared" si="20"/>
        <v>0.76829268292682928</v>
      </c>
      <c r="R61" s="67">
        <f t="shared" si="21"/>
        <v>0.45454545454545453</v>
      </c>
    </row>
    <row r="62" spans="1:18" ht="15.75" thickBot="1" x14ac:dyDescent="0.3">
      <c r="A62" s="99" t="s">
        <v>35</v>
      </c>
      <c r="B62" s="69" t="s">
        <v>21</v>
      </c>
      <c r="C62" s="70">
        <v>32</v>
      </c>
      <c r="D62" s="71">
        <v>26</v>
      </c>
      <c r="E62" s="72">
        <f t="shared" si="16"/>
        <v>-0.1875</v>
      </c>
      <c r="F62" s="70">
        <v>29</v>
      </c>
      <c r="G62" s="70">
        <v>23</v>
      </c>
      <c r="H62" s="73">
        <f t="shared" si="23"/>
        <v>-0.20689655172413793</v>
      </c>
      <c r="I62" s="53">
        <v>8</v>
      </c>
      <c r="J62" s="53">
        <v>5</v>
      </c>
      <c r="K62" s="72">
        <f t="shared" si="24"/>
        <v>-0.375</v>
      </c>
      <c r="L62" s="79"/>
      <c r="M62" s="75">
        <v>49</v>
      </c>
      <c r="N62" s="75">
        <v>43</v>
      </c>
      <c r="O62" s="75">
        <v>16</v>
      </c>
      <c r="P62" s="76">
        <f t="shared" si="19"/>
        <v>0.53061224489795922</v>
      </c>
      <c r="Q62" s="76">
        <f t="shared" si="20"/>
        <v>0.53488372093023251</v>
      </c>
      <c r="R62" s="77">
        <f t="shared" si="21"/>
        <v>0.3125</v>
      </c>
    </row>
    <row r="63" spans="1:18" ht="15.75" thickBot="1" x14ac:dyDescent="0.3">
      <c r="A63" s="99"/>
      <c r="B63" s="59" t="s">
        <v>22</v>
      </c>
      <c r="C63" s="60">
        <v>45</v>
      </c>
      <c r="D63" s="61">
        <v>36</v>
      </c>
      <c r="E63" s="62">
        <f t="shared" si="16"/>
        <v>-0.2</v>
      </c>
      <c r="F63" s="60">
        <v>37</v>
      </c>
      <c r="G63" s="60">
        <v>31</v>
      </c>
      <c r="H63" s="63">
        <f t="shared" si="23"/>
        <v>-0.16216216216216217</v>
      </c>
      <c r="I63" s="60">
        <v>10</v>
      </c>
      <c r="J63" s="60">
        <v>9</v>
      </c>
      <c r="K63" s="62">
        <f t="shared" si="24"/>
        <v>-0.1</v>
      </c>
      <c r="L63" s="80"/>
      <c r="M63" s="65">
        <v>108</v>
      </c>
      <c r="N63" s="65">
        <v>99</v>
      </c>
      <c r="O63" s="65">
        <v>35</v>
      </c>
      <c r="P63" s="66">
        <f t="shared" si="19"/>
        <v>0.33333333333333331</v>
      </c>
      <c r="Q63" s="66">
        <f t="shared" si="20"/>
        <v>0.31313131313131315</v>
      </c>
      <c r="R63" s="67">
        <f t="shared" si="21"/>
        <v>0.25714285714285712</v>
      </c>
    </row>
    <row r="64" spans="1:18" ht="15.75" thickBot="1" x14ac:dyDescent="0.3">
      <c r="A64" s="99" t="s">
        <v>36</v>
      </c>
      <c r="B64" s="69" t="s">
        <v>21</v>
      </c>
      <c r="C64" s="70">
        <v>4</v>
      </c>
      <c r="D64" s="71">
        <v>3</v>
      </c>
      <c r="E64" s="72">
        <f t="shared" si="16"/>
        <v>-0.25</v>
      </c>
      <c r="F64" s="70">
        <v>4</v>
      </c>
      <c r="G64" s="70">
        <v>3</v>
      </c>
      <c r="H64" s="73">
        <f t="shared" si="23"/>
        <v>-0.25</v>
      </c>
      <c r="I64" s="53">
        <v>2</v>
      </c>
      <c r="J64" s="53">
        <v>1</v>
      </c>
      <c r="K64" s="72">
        <f t="shared" si="24"/>
        <v>-0.5</v>
      </c>
      <c r="L64" s="79"/>
      <c r="M64" s="75">
        <v>5</v>
      </c>
      <c r="N64" s="75">
        <v>5</v>
      </c>
      <c r="O64" s="75">
        <v>3</v>
      </c>
      <c r="P64" s="76">
        <f t="shared" si="19"/>
        <v>0.6</v>
      </c>
      <c r="Q64" s="76">
        <f t="shared" si="20"/>
        <v>0.6</v>
      </c>
      <c r="R64" s="77">
        <f t="shared" si="21"/>
        <v>0.33333333333333331</v>
      </c>
    </row>
    <row r="65" spans="1:18" ht="15.75" thickBot="1" x14ac:dyDescent="0.3">
      <c r="A65" s="105"/>
      <c r="B65" s="59" t="s">
        <v>22</v>
      </c>
      <c r="C65" s="60">
        <v>4</v>
      </c>
      <c r="D65" s="61">
        <v>8</v>
      </c>
      <c r="E65" s="62">
        <f t="shared" si="16"/>
        <v>1</v>
      </c>
      <c r="F65" s="60">
        <v>4</v>
      </c>
      <c r="G65" s="60">
        <v>5</v>
      </c>
      <c r="H65" s="63">
        <f t="shared" si="23"/>
        <v>0.25</v>
      </c>
      <c r="I65" s="60">
        <v>2</v>
      </c>
      <c r="J65" s="60">
        <v>2</v>
      </c>
      <c r="K65" s="62">
        <f t="shared" si="24"/>
        <v>0</v>
      </c>
      <c r="L65" s="80"/>
      <c r="M65" s="65">
        <v>8</v>
      </c>
      <c r="N65" s="65">
        <v>8</v>
      </c>
      <c r="O65" s="65">
        <v>5</v>
      </c>
      <c r="P65" s="66">
        <f t="shared" si="19"/>
        <v>1</v>
      </c>
      <c r="Q65" s="66">
        <f t="shared" si="20"/>
        <v>0.625</v>
      </c>
      <c r="R65" s="67">
        <f t="shared" si="21"/>
        <v>0.4</v>
      </c>
    </row>
    <row r="66" spans="1:18" x14ac:dyDescent="0.25">
      <c r="A66" s="81" t="s">
        <v>37</v>
      </c>
      <c r="B66" s="81"/>
      <c r="C66" s="4"/>
      <c r="D66" s="4"/>
      <c r="E66" s="82"/>
      <c r="F66" s="4"/>
      <c r="G66" s="4"/>
      <c r="H66" s="82"/>
      <c r="I66" s="4"/>
      <c r="J66" s="4"/>
      <c r="K66" s="82"/>
      <c r="L66" s="4"/>
      <c r="M66" s="1"/>
      <c r="N66" s="1"/>
      <c r="O66" s="1"/>
      <c r="P66" s="1"/>
      <c r="Q66" s="1"/>
      <c r="R66" s="1"/>
    </row>
    <row r="67" spans="1:18" x14ac:dyDescent="0.25">
      <c r="A67" s="5"/>
      <c r="B67" s="5"/>
      <c r="C67" s="4"/>
      <c r="D67" s="4"/>
      <c r="E67" s="82"/>
      <c r="F67" s="4"/>
      <c r="G67" s="4"/>
      <c r="H67" s="82"/>
      <c r="I67" s="4"/>
      <c r="J67" s="4"/>
      <c r="K67" s="82"/>
      <c r="L67" s="4"/>
      <c r="M67" s="1"/>
      <c r="N67" s="1"/>
      <c r="O67" s="1"/>
      <c r="P67" s="1"/>
      <c r="Q67" s="1"/>
      <c r="R67" s="1"/>
    </row>
    <row r="68" spans="1:18" x14ac:dyDescent="0.25">
      <c r="A68" s="5" t="s">
        <v>38</v>
      </c>
      <c r="B68" s="5"/>
      <c r="C68" s="4"/>
      <c r="D68" s="4"/>
      <c r="E68" s="82"/>
      <c r="F68" s="4"/>
      <c r="G68" s="4"/>
      <c r="H68" s="82"/>
      <c r="I68" s="4"/>
      <c r="J68" s="4"/>
      <c r="K68" s="82"/>
      <c r="L68" s="4"/>
      <c r="M68" s="1"/>
      <c r="N68" s="1"/>
      <c r="O68" s="1"/>
      <c r="P68" s="1"/>
      <c r="Q68" s="1"/>
      <c r="R68" s="1"/>
    </row>
  </sheetData>
  <mergeCells count="40">
    <mergeCell ref="A58:A59"/>
    <mergeCell ref="A60:A61"/>
    <mergeCell ref="A62:A63"/>
    <mergeCell ref="A64:A65"/>
    <mergeCell ref="A42:A44"/>
    <mergeCell ref="A45:A47"/>
    <mergeCell ref="A48:A50"/>
    <mergeCell ref="A51:A52"/>
    <mergeCell ref="A53:A55"/>
    <mergeCell ref="A56:A57"/>
    <mergeCell ref="A39:A41"/>
    <mergeCell ref="A20:B20"/>
    <mergeCell ref="A21:B21"/>
    <mergeCell ref="A22:B22"/>
    <mergeCell ref="A23:B23"/>
    <mergeCell ref="A24:B24"/>
    <mergeCell ref="A25:B25"/>
    <mergeCell ref="A26:B26"/>
    <mergeCell ref="A27:A29"/>
    <mergeCell ref="A30:A32"/>
    <mergeCell ref="A33:A35"/>
    <mergeCell ref="A36:A38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7:B7"/>
    <mergeCell ref="A1:R1"/>
    <mergeCell ref="A2:R2"/>
    <mergeCell ref="A3:R3"/>
    <mergeCell ref="A4:R4"/>
    <mergeCell ref="A6:B6"/>
  </mergeCells>
  <pageMargins left="0.25" right="0.25" top="0.75" bottom="0.75" header="0.3" footer="0.3"/>
  <pageSetup scale="81" fitToHeight="0" orientation="landscape" r:id="rId1"/>
  <headerFooter alignWithMargins="0">
    <oddFooter>&amp;LJennifer Kreinheder, (907)474-6638
UAF Planning, Analysis and Institutional Research&amp;R&amp;D
www.uaf.edu/pair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zoomScale="120" zoomScaleNormal="120" workbookViewId="0">
      <selection activeCell="S26" sqref="S26"/>
    </sheetView>
  </sheetViews>
  <sheetFormatPr defaultColWidth="11.5703125" defaultRowHeight="15" x14ac:dyDescent="0.25"/>
  <cols>
    <col min="1" max="1" width="17.42578125" style="68" customWidth="1"/>
    <col min="2" max="2" width="16" style="68" customWidth="1"/>
    <col min="3" max="4" width="8.28515625" customWidth="1"/>
    <col min="5" max="5" width="9.28515625" style="68" bestFit="1" customWidth="1"/>
    <col min="6" max="7" width="8.28515625" customWidth="1"/>
    <col min="8" max="8" width="9.28515625" style="68" customWidth="1"/>
    <col min="9" max="10" width="8.28515625" customWidth="1"/>
    <col min="11" max="11" width="9.28515625" style="68" customWidth="1"/>
    <col min="12" max="12" width="1.7109375" customWidth="1"/>
    <col min="13" max="13" width="8.28515625" customWidth="1"/>
    <col min="14" max="14" width="9.28515625" customWidth="1"/>
    <col min="15" max="15" width="9.140625" customWidth="1"/>
    <col min="16" max="16" width="10.85546875" customWidth="1"/>
    <col min="17" max="17" width="10.85546875" bestFit="1" customWidth="1"/>
    <col min="19" max="19" width="44.85546875" bestFit="1" customWidth="1"/>
    <col min="20" max="20" width="23" customWidth="1"/>
    <col min="22" max="27" width="7.5703125" customWidth="1"/>
  </cols>
  <sheetData>
    <row r="1" spans="1:18" ht="15.75" x14ac:dyDescent="0.25">
      <c r="A1" s="85" t="s">
        <v>42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18" ht="15.75" x14ac:dyDescent="0.2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18" ht="15.75" x14ac:dyDescent="0.25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4" spans="1:18" ht="15.75" x14ac:dyDescent="0.25">
      <c r="A4" s="87" t="s">
        <v>92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</row>
    <row r="5" spans="1:18" ht="13.5" customHeight="1" thickBot="1" x14ac:dyDescent="0.3">
      <c r="A5" s="2"/>
      <c r="B5" s="3"/>
      <c r="C5" s="4"/>
      <c r="D5" s="4"/>
      <c r="E5" s="5"/>
      <c r="F5" s="4"/>
      <c r="G5" s="4"/>
      <c r="H5" s="6"/>
      <c r="I5" s="4"/>
      <c r="J5" s="4"/>
      <c r="K5" s="6"/>
      <c r="L5" s="1"/>
      <c r="M5" s="1"/>
      <c r="N5" s="1"/>
      <c r="O5" s="1"/>
      <c r="P5" s="1"/>
      <c r="Q5" s="1"/>
      <c r="R5" s="1"/>
    </row>
    <row r="6" spans="1:18" ht="51" x14ac:dyDescent="0.25">
      <c r="A6" s="88" t="s">
        <v>2</v>
      </c>
      <c r="B6" s="89"/>
      <c r="C6" s="7" t="s">
        <v>93</v>
      </c>
      <c r="D6" s="8" t="s">
        <v>94</v>
      </c>
      <c r="E6" s="7" t="s">
        <v>40</v>
      </c>
      <c r="F6" s="7" t="s">
        <v>95</v>
      </c>
      <c r="G6" s="7" t="s">
        <v>96</v>
      </c>
      <c r="H6" s="7" t="s">
        <v>40</v>
      </c>
      <c r="I6" s="7" t="s">
        <v>97</v>
      </c>
      <c r="J6" s="7" t="s">
        <v>98</v>
      </c>
      <c r="K6" s="7" t="s">
        <v>40</v>
      </c>
      <c r="L6" s="9"/>
      <c r="M6" s="10" t="s">
        <v>3</v>
      </c>
      <c r="N6" s="10" t="s">
        <v>4</v>
      </c>
      <c r="O6" s="10" t="s">
        <v>5</v>
      </c>
      <c r="P6" s="10" t="s">
        <v>6</v>
      </c>
      <c r="Q6" s="10" t="s">
        <v>7</v>
      </c>
      <c r="R6" s="11" t="s">
        <v>8</v>
      </c>
    </row>
    <row r="7" spans="1:18" x14ac:dyDescent="0.25">
      <c r="A7" s="83" t="s">
        <v>9</v>
      </c>
      <c r="B7" s="84"/>
      <c r="C7" s="12">
        <v>2680</v>
      </c>
      <c r="D7" s="12">
        <v>2837</v>
      </c>
      <c r="E7" s="13">
        <f t="shared" ref="E7:E15" si="0">(D7-C7)/C7</f>
        <v>5.8582089552238807E-2</v>
      </c>
      <c r="F7" s="12">
        <v>2042</v>
      </c>
      <c r="G7" s="12">
        <v>2249</v>
      </c>
      <c r="H7" s="14">
        <f t="shared" ref="H7:H15" si="1">(G7-F7)/F7</f>
        <v>0.10137120470127327</v>
      </c>
      <c r="I7" s="12">
        <v>705</v>
      </c>
      <c r="J7" s="12">
        <v>821</v>
      </c>
      <c r="K7" s="13">
        <f t="shared" ref="K7:K15" si="2">(J7-I7)/I7</f>
        <v>0.16453900709219857</v>
      </c>
      <c r="L7" s="15"/>
      <c r="M7" s="16">
        <v>3696</v>
      </c>
      <c r="N7" s="16">
        <v>2894</v>
      </c>
      <c r="O7" s="16">
        <v>1878</v>
      </c>
      <c r="P7" s="17">
        <f t="shared" ref="P7:P15" si="3">D7/M7</f>
        <v>0.76758658008658009</v>
      </c>
      <c r="Q7" s="17">
        <f t="shared" ref="Q7:Q15" si="4">G7/N7</f>
        <v>0.77712508638562539</v>
      </c>
      <c r="R7" s="18">
        <f t="shared" ref="R7:R15" si="5">J7/O7</f>
        <v>0.43716719914802982</v>
      </c>
    </row>
    <row r="8" spans="1:18" x14ac:dyDescent="0.25">
      <c r="A8" s="90" t="s">
        <v>10</v>
      </c>
      <c r="B8" s="91"/>
      <c r="C8" s="19">
        <v>389</v>
      </c>
      <c r="D8" s="19">
        <v>414</v>
      </c>
      <c r="E8" s="13">
        <f t="shared" si="0"/>
        <v>6.4267352185089971E-2</v>
      </c>
      <c r="F8" s="19">
        <v>286</v>
      </c>
      <c r="G8" s="19">
        <v>298</v>
      </c>
      <c r="H8" s="14">
        <f t="shared" si="1"/>
        <v>4.195804195804196E-2</v>
      </c>
      <c r="I8" s="19">
        <v>136</v>
      </c>
      <c r="J8" s="19">
        <v>135</v>
      </c>
      <c r="K8" s="13">
        <f t="shared" si="2"/>
        <v>-7.3529411764705881E-3</v>
      </c>
      <c r="L8" s="15"/>
      <c r="M8" s="16">
        <v>415</v>
      </c>
      <c r="N8" s="16">
        <v>270</v>
      </c>
      <c r="O8" s="16">
        <v>188</v>
      </c>
      <c r="P8" s="17">
        <f t="shared" si="3"/>
        <v>0.99759036144578317</v>
      </c>
      <c r="Q8" s="17">
        <f t="shared" si="4"/>
        <v>1.1037037037037036</v>
      </c>
      <c r="R8" s="18">
        <f t="shared" si="5"/>
        <v>0.71808510638297873</v>
      </c>
    </row>
    <row r="9" spans="1:18" x14ac:dyDescent="0.25">
      <c r="A9" s="90" t="s">
        <v>41</v>
      </c>
      <c r="B9" s="91"/>
      <c r="C9" s="19">
        <v>309</v>
      </c>
      <c r="D9" s="19">
        <v>338</v>
      </c>
      <c r="E9" s="13">
        <f t="shared" si="0"/>
        <v>9.3851132686084138E-2</v>
      </c>
      <c r="F9" s="19">
        <v>229</v>
      </c>
      <c r="G9" s="19">
        <v>233</v>
      </c>
      <c r="H9" s="14">
        <f t="shared" si="1"/>
        <v>1.7467248908296942E-2</v>
      </c>
      <c r="I9" s="19">
        <v>123</v>
      </c>
      <c r="J9" s="19">
        <v>110</v>
      </c>
      <c r="K9" s="13">
        <f t="shared" si="2"/>
        <v>-0.10569105691056911</v>
      </c>
      <c r="L9" s="15"/>
      <c r="M9" s="16">
        <v>325</v>
      </c>
      <c r="N9" s="16">
        <v>207</v>
      </c>
      <c r="O9" s="16">
        <v>157</v>
      </c>
      <c r="P9" s="17">
        <f t="shared" si="3"/>
        <v>1.04</v>
      </c>
      <c r="Q9" s="17">
        <f t="shared" si="4"/>
        <v>1.1256038647342994</v>
      </c>
      <c r="R9" s="18">
        <f t="shared" si="5"/>
        <v>0.70063694267515919</v>
      </c>
    </row>
    <row r="10" spans="1:18" x14ac:dyDescent="0.25">
      <c r="A10" s="90" t="s">
        <v>11</v>
      </c>
      <c r="B10" s="91"/>
      <c r="C10" s="19">
        <v>1781</v>
      </c>
      <c r="D10" s="19">
        <v>1862</v>
      </c>
      <c r="E10" s="13">
        <f t="shared" si="0"/>
        <v>4.5480067377877596E-2</v>
      </c>
      <c r="F10" s="19">
        <v>1356</v>
      </c>
      <c r="G10" s="19">
        <v>1438</v>
      </c>
      <c r="H10" s="14">
        <f t="shared" si="1"/>
        <v>6.047197640117994E-2</v>
      </c>
      <c r="I10" s="19">
        <v>473</v>
      </c>
      <c r="J10" s="19">
        <v>494</v>
      </c>
      <c r="K10" s="13">
        <f t="shared" si="2"/>
        <v>4.4397463002114168E-2</v>
      </c>
      <c r="L10" s="15"/>
      <c r="M10" s="16">
        <v>2093</v>
      </c>
      <c r="N10" s="16">
        <v>1524</v>
      </c>
      <c r="O10" s="16">
        <v>968</v>
      </c>
      <c r="P10" s="17">
        <f t="shared" si="3"/>
        <v>0.88963210702341133</v>
      </c>
      <c r="Q10" s="17">
        <f t="shared" si="4"/>
        <v>0.94356955380577423</v>
      </c>
      <c r="R10" s="18">
        <f t="shared" si="5"/>
        <v>0.51033057851239672</v>
      </c>
    </row>
    <row r="11" spans="1:18" x14ac:dyDescent="0.25">
      <c r="A11" s="90" t="s">
        <v>12</v>
      </c>
      <c r="B11" s="91"/>
      <c r="C11" s="12">
        <v>221</v>
      </c>
      <c r="D11" s="12">
        <v>255</v>
      </c>
      <c r="E11" s="13">
        <f t="shared" si="0"/>
        <v>0.15384615384615385</v>
      </c>
      <c r="F11" s="12">
        <v>169</v>
      </c>
      <c r="G11" s="12">
        <v>233</v>
      </c>
      <c r="H11" s="14">
        <f t="shared" si="1"/>
        <v>0.378698224852071</v>
      </c>
      <c r="I11" s="12">
        <v>75</v>
      </c>
      <c r="J11" s="12">
        <v>111</v>
      </c>
      <c r="K11" s="13">
        <f>(J11-I11)/I11</f>
        <v>0.48</v>
      </c>
      <c r="L11" s="15"/>
      <c r="M11" s="16">
        <v>557</v>
      </c>
      <c r="N11" s="16">
        <v>511</v>
      </c>
      <c r="O11" s="16">
        <v>376</v>
      </c>
      <c r="P11" s="17">
        <f t="shared" si="3"/>
        <v>0.45780969479353678</v>
      </c>
      <c r="Q11" s="17">
        <f t="shared" si="4"/>
        <v>0.45596868884540115</v>
      </c>
      <c r="R11" s="18">
        <f t="shared" si="5"/>
        <v>0.29521276595744683</v>
      </c>
    </row>
    <row r="12" spans="1:18" x14ac:dyDescent="0.25">
      <c r="A12" s="90" t="s">
        <v>13</v>
      </c>
      <c r="B12" s="91"/>
      <c r="C12" s="12">
        <v>618</v>
      </c>
      <c r="D12" s="12">
        <v>652</v>
      </c>
      <c r="E12" s="13">
        <f t="shared" si="0"/>
        <v>5.5016181229773461E-2</v>
      </c>
      <c r="F12" s="12">
        <v>466</v>
      </c>
      <c r="G12" s="12">
        <v>521</v>
      </c>
      <c r="H12" s="14">
        <f t="shared" si="1"/>
        <v>0.11802575107296137</v>
      </c>
      <c r="I12" s="12">
        <v>132</v>
      </c>
      <c r="J12" s="12">
        <v>181</v>
      </c>
      <c r="K12" s="13">
        <f t="shared" si="2"/>
        <v>0.37121212121212122</v>
      </c>
      <c r="L12" s="15"/>
      <c r="M12" s="16">
        <v>966</v>
      </c>
      <c r="N12" s="16">
        <v>780</v>
      </c>
      <c r="O12" s="16">
        <v>462</v>
      </c>
      <c r="P12" s="17">
        <f t="shared" si="3"/>
        <v>0.67494824016563149</v>
      </c>
      <c r="Q12" s="17">
        <f t="shared" si="4"/>
        <v>0.66794871794871791</v>
      </c>
      <c r="R12" s="18">
        <f t="shared" si="5"/>
        <v>0.39177489177489178</v>
      </c>
    </row>
    <row r="13" spans="1:18" x14ac:dyDescent="0.25">
      <c r="A13" s="90" t="s">
        <v>14</v>
      </c>
      <c r="B13" s="91"/>
      <c r="C13" s="20">
        <v>60</v>
      </c>
      <c r="D13" s="20">
        <v>68</v>
      </c>
      <c r="E13" s="13">
        <f t="shared" si="0"/>
        <v>0.13333333333333333</v>
      </c>
      <c r="F13" s="20">
        <v>51</v>
      </c>
      <c r="G13" s="20">
        <v>57</v>
      </c>
      <c r="H13" s="14">
        <f t="shared" si="1"/>
        <v>0.11764705882352941</v>
      </c>
      <c r="I13" s="20">
        <v>25</v>
      </c>
      <c r="J13" s="20">
        <v>35</v>
      </c>
      <c r="K13" s="13">
        <f t="shared" si="2"/>
        <v>0.4</v>
      </c>
      <c r="L13" s="15"/>
      <c r="M13" s="16">
        <v>80</v>
      </c>
      <c r="N13" s="16">
        <v>79</v>
      </c>
      <c r="O13" s="16">
        <v>72</v>
      </c>
      <c r="P13" s="17">
        <f t="shared" si="3"/>
        <v>0.85</v>
      </c>
      <c r="Q13" s="17">
        <f t="shared" si="4"/>
        <v>0.72151898734177211</v>
      </c>
      <c r="R13" s="18">
        <f t="shared" si="5"/>
        <v>0.4861111111111111</v>
      </c>
    </row>
    <row r="14" spans="1:18" x14ac:dyDescent="0.25">
      <c r="A14" s="92" t="s">
        <v>15</v>
      </c>
      <c r="B14" s="93"/>
      <c r="C14" s="19">
        <v>827</v>
      </c>
      <c r="D14" s="19">
        <v>781</v>
      </c>
      <c r="E14" s="13">
        <f t="shared" si="0"/>
        <v>-5.5622732769044739E-2</v>
      </c>
      <c r="F14" s="19">
        <v>289</v>
      </c>
      <c r="G14" s="19">
        <v>272</v>
      </c>
      <c r="H14" s="14">
        <f t="shared" si="1"/>
        <v>-5.8823529411764705E-2</v>
      </c>
      <c r="I14" s="19">
        <v>99</v>
      </c>
      <c r="J14" s="19">
        <v>90</v>
      </c>
      <c r="K14" s="13">
        <f t="shared" si="2"/>
        <v>-9.0909090909090912E-2</v>
      </c>
      <c r="L14" s="15"/>
      <c r="M14" s="16">
        <v>870</v>
      </c>
      <c r="N14" s="16">
        <v>337</v>
      </c>
      <c r="O14" s="16">
        <v>269</v>
      </c>
      <c r="P14" s="17">
        <f t="shared" si="3"/>
        <v>0.89770114942528734</v>
      </c>
      <c r="Q14" s="17">
        <f t="shared" si="4"/>
        <v>0.80712166172106825</v>
      </c>
      <c r="R14" s="18">
        <f t="shared" si="5"/>
        <v>0.33457249070631973</v>
      </c>
    </row>
    <row r="15" spans="1:18" x14ac:dyDescent="0.25">
      <c r="A15" s="94" t="s">
        <v>16</v>
      </c>
      <c r="B15" s="95"/>
      <c r="C15" s="21">
        <f>C7+C14</f>
        <v>3507</v>
      </c>
      <c r="D15" s="22">
        <f>D7+D14</f>
        <v>3618</v>
      </c>
      <c r="E15" s="23">
        <f t="shared" si="0"/>
        <v>3.1650983746792129E-2</v>
      </c>
      <c r="F15" s="21">
        <f t="shared" ref="F15:G15" si="6">F7+F14</f>
        <v>2331</v>
      </c>
      <c r="G15" s="21">
        <f t="shared" si="6"/>
        <v>2521</v>
      </c>
      <c r="H15" s="24">
        <f t="shared" si="1"/>
        <v>8.1510081510081517E-2</v>
      </c>
      <c r="I15" s="21">
        <f t="shared" ref="I15:J15" si="7">I7+I14</f>
        <v>804</v>
      </c>
      <c r="J15" s="21">
        <f t="shared" si="7"/>
        <v>911</v>
      </c>
      <c r="K15" s="23">
        <f t="shared" si="2"/>
        <v>0.13308457711442787</v>
      </c>
      <c r="L15" s="25"/>
      <c r="M15" s="26">
        <f>M7+M14</f>
        <v>4566</v>
      </c>
      <c r="N15" s="26">
        <f>N7+N14</f>
        <v>3231</v>
      </c>
      <c r="O15" s="26">
        <f>O7+O14</f>
        <v>2147</v>
      </c>
      <c r="P15" s="27">
        <f t="shared" si="3"/>
        <v>0.79237844940867275</v>
      </c>
      <c r="Q15" s="27">
        <f t="shared" si="4"/>
        <v>0.78025379139585271</v>
      </c>
      <c r="R15" s="28">
        <f t="shared" si="5"/>
        <v>0.42431299487657198</v>
      </c>
    </row>
    <row r="16" spans="1:18" x14ac:dyDescent="0.25">
      <c r="A16" s="96" t="s">
        <v>17</v>
      </c>
      <c r="B16" s="97"/>
      <c r="C16" s="29"/>
      <c r="D16" s="30"/>
      <c r="E16" s="31"/>
      <c r="F16" s="29"/>
      <c r="G16" s="29"/>
      <c r="H16" s="32"/>
      <c r="I16" s="29"/>
      <c r="J16" s="29"/>
      <c r="K16" s="31"/>
      <c r="L16" s="33"/>
      <c r="M16" s="34"/>
      <c r="N16" s="34"/>
      <c r="O16" s="34"/>
      <c r="P16" s="31"/>
      <c r="Q16" s="31"/>
      <c r="R16" s="35"/>
    </row>
    <row r="17" spans="1:18" x14ac:dyDescent="0.25">
      <c r="A17" s="83" t="s">
        <v>9</v>
      </c>
      <c r="B17" s="84"/>
      <c r="C17" s="12">
        <v>1959</v>
      </c>
      <c r="D17" s="12">
        <v>2043</v>
      </c>
      <c r="E17" s="13">
        <f t="shared" ref="E17:E25" si="8">(D17-C17)/C17</f>
        <v>4.2879019908116385E-2</v>
      </c>
      <c r="F17" s="12">
        <v>1438</v>
      </c>
      <c r="G17" s="12">
        <v>1530</v>
      </c>
      <c r="H17" s="14">
        <f t="shared" ref="H17:H25" si="9">(G17-F17)/F17</f>
        <v>6.397774687065369E-2</v>
      </c>
      <c r="I17" s="12">
        <v>508</v>
      </c>
      <c r="J17" s="12">
        <v>563</v>
      </c>
      <c r="K17" s="14">
        <f t="shared" ref="K17:K25" si="10">(J17-I17)/I17</f>
        <v>0.10826771653543307</v>
      </c>
      <c r="L17" s="15"/>
      <c r="M17" s="12">
        <v>2335</v>
      </c>
      <c r="N17" s="12">
        <v>1675</v>
      </c>
      <c r="O17" s="12">
        <v>1157</v>
      </c>
      <c r="P17" s="17">
        <f t="shared" ref="P17" si="11">D17/M17</f>
        <v>0.8749464668094219</v>
      </c>
      <c r="Q17" s="17">
        <f t="shared" ref="Q17:Q25" si="12">G17/N17</f>
        <v>0.91343283582089552</v>
      </c>
      <c r="R17" s="18">
        <f t="shared" ref="R17:R25" si="13">J17/O17</f>
        <v>0.48660328435609335</v>
      </c>
    </row>
    <row r="18" spans="1:18" x14ac:dyDescent="0.25">
      <c r="A18" s="90" t="s">
        <v>10</v>
      </c>
      <c r="B18" s="91"/>
      <c r="C18" s="19">
        <v>326</v>
      </c>
      <c r="D18" s="19">
        <v>356</v>
      </c>
      <c r="E18" s="13">
        <f t="shared" si="8"/>
        <v>9.202453987730061E-2</v>
      </c>
      <c r="F18" s="19">
        <v>234</v>
      </c>
      <c r="G18" s="19">
        <v>252</v>
      </c>
      <c r="H18" s="14">
        <f t="shared" si="9"/>
        <v>7.6923076923076927E-2</v>
      </c>
      <c r="I18" s="19">
        <v>118</v>
      </c>
      <c r="J18" s="19">
        <v>111</v>
      </c>
      <c r="K18" s="14">
        <f t="shared" si="10"/>
        <v>-5.9322033898305086E-2</v>
      </c>
      <c r="L18" s="15"/>
      <c r="M18" s="19">
        <v>348</v>
      </c>
      <c r="N18" s="19">
        <v>222</v>
      </c>
      <c r="O18" s="19">
        <v>161</v>
      </c>
      <c r="P18" s="17">
        <f>D18/M18</f>
        <v>1.0229885057471264</v>
      </c>
      <c r="Q18" s="17">
        <f t="shared" si="12"/>
        <v>1.1351351351351351</v>
      </c>
      <c r="R18" s="18">
        <f t="shared" si="13"/>
        <v>0.68944099378881984</v>
      </c>
    </row>
    <row r="19" spans="1:18" x14ac:dyDescent="0.25">
      <c r="A19" s="90" t="s">
        <v>41</v>
      </c>
      <c r="B19" s="91"/>
      <c r="C19" s="19">
        <v>262</v>
      </c>
      <c r="D19" s="19">
        <v>297</v>
      </c>
      <c r="E19" s="13">
        <f t="shared" si="8"/>
        <v>0.13358778625954199</v>
      </c>
      <c r="F19" s="19">
        <v>190</v>
      </c>
      <c r="G19" s="19">
        <v>202</v>
      </c>
      <c r="H19" s="14">
        <f t="shared" si="9"/>
        <v>6.3157894736842107E-2</v>
      </c>
      <c r="I19" s="19">
        <v>109</v>
      </c>
      <c r="J19" s="19">
        <v>95</v>
      </c>
      <c r="K19" s="14">
        <f t="shared" si="10"/>
        <v>-0.12844036697247707</v>
      </c>
      <c r="L19" s="15"/>
      <c r="M19" s="19">
        <v>277</v>
      </c>
      <c r="N19" s="19">
        <v>175</v>
      </c>
      <c r="O19" s="19">
        <v>139</v>
      </c>
      <c r="P19" s="17">
        <f t="shared" ref="P19:P25" si="14">D19/M19</f>
        <v>1.0722021660649819</v>
      </c>
      <c r="Q19" s="17">
        <f t="shared" si="12"/>
        <v>1.1542857142857144</v>
      </c>
      <c r="R19" s="18">
        <f t="shared" si="13"/>
        <v>0.68345323741007191</v>
      </c>
    </row>
    <row r="20" spans="1:18" x14ac:dyDescent="0.25">
      <c r="A20" s="90" t="s">
        <v>11</v>
      </c>
      <c r="B20" s="91"/>
      <c r="C20" s="19">
        <v>1359</v>
      </c>
      <c r="D20" s="19">
        <v>1440</v>
      </c>
      <c r="E20" s="13">
        <f t="shared" si="8"/>
        <v>5.9602649006622516E-2</v>
      </c>
      <c r="F20" s="19">
        <v>989</v>
      </c>
      <c r="G20" s="19">
        <v>1055</v>
      </c>
      <c r="H20" s="14">
        <f t="shared" si="9"/>
        <v>6.6734074823053588E-2</v>
      </c>
      <c r="I20" s="19">
        <v>356</v>
      </c>
      <c r="J20" s="19">
        <v>378</v>
      </c>
      <c r="K20" s="14">
        <f t="shared" si="10"/>
        <v>6.1797752808988762E-2</v>
      </c>
      <c r="L20" s="15"/>
      <c r="M20" s="19">
        <v>1457</v>
      </c>
      <c r="N20" s="19">
        <v>960</v>
      </c>
      <c r="O20" s="19">
        <v>658</v>
      </c>
      <c r="P20" s="17">
        <f t="shared" si="14"/>
        <v>0.98833218943033629</v>
      </c>
      <c r="Q20" s="17">
        <f t="shared" si="12"/>
        <v>1.0989583333333333</v>
      </c>
      <c r="R20" s="18">
        <f t="shared" si="13"/>
        <v>0.57446808510638303</v>
      </c>
    </row>
    <row r="21" spans="1:18" x14ac:dyDescent="0.25">
      <c r="A21" s="90" t="s">
        <v>12</v>
      </c>
      <c r="B21" s="91"/>
      <c r="C21" s="12">
        <v>106</v>
      </c>
      <c r="D21" s="12">
        <v>99</v>
      </c>
      <c r="E21" s="13">
        <f t="shared" si="8"/>
        <v>-6.6037735849056603E-2</v>
      </c>
      <c r="F21" s="12">
        <v>81</v>
      </c>
      <c r="G21" s="12">
        <v>89</v>
      </c>
      <c r="H21" s="14">
        <f t="shared" si="9"/>
        <v>9.8765432098765427E-2</v>
      </c>
      <c r="I21" s="12">
        <v>30</v>
      </c>
      <c r="J21" s="12">
        <v>39</v>
      </c>
      <c r="K21" s="14">
        <f t="shared" si="10"/>
        <v>0.3</v>
      </c>
      <c r="L21" s="15"/>
      <c r="M21" s="12">
        <v>218</v>
      </c>
      <c r="N21" s="12">
        <v>201</v>
      </c>
      <c r="O21" s="12">
        <v>153</v>
      </c>
      <c r="P21" s="17">
        <f t="shared" si="14"/>
        <v>0.45412844036697247</v>
      </c>
      <c r="Q21" s="17">
        <f t="shared" si="12"/>
        <v>0.44278606965174128</v>
      </c>
      <c r="R21" s="18">
        <f t="shared" si="13"/>
        <v>0.25490196078431371</v>
      </c>
    </row>
    <row r="22" spans="1:18" x14ac:dyDescent="0.25">
      <c r="A22" s="90" t="s">
        <v>13</v>
      </c>
      <c r="B22" s="91"/>
      <c r="C22" s="12">
        <v>439</v>
      </c>
      <c r="D22" s="12">
        <v>443</v>
      </c>
      <c r="E22" s="13">
        <f t="shared" si="8"/>
        <v>9.1116173120728925E-3</v>
      </c>
      <c r="F22" s="12">
        <v>318</v>
      </c>
      <c r="G22" s="12">
        <v>332</v>
      </c>
      <c r="H22" s="14">
        <f t="shared" si="9"/>
        <v>4.40251572327044E-2</v>
      </c>
      <c r="I22" s="12">
        <v>98</v>
      </c>
      <c r="J22" s="12">
        <v>113</v>
      </c>
      <c r="K22" s="14">
        <f t="shared" si="10"/>
        <v>0.15306122448979592</v>
      </c>
      <c r="L22" s="15"/>
      <c r="M22" s="12">
        <v>588</v>
      </c>
      <c r="N22" s="12">
        <v>443</v>
      </c>
      <c r="O22" s="12">
        <v>280</v>
      </c>
      <c r="P22" s="17">
        <f t="shared" si="14"/>
        <v>0.75340136054421769</v>
      </c>
      <c r="Q22" s="17">
        <f t="shared" si="12"/>
        <v>0.74943566591422117</v>
      </c>
      <c r="R22" s="18">
        <f t="shared" si="13"/>
        <v>0.40357142857142858</v>
      </c>
    </row>
    <row r="23" spans="1:18" x14ac:dyDescent="0.25">
      <c r="A23" s="90" t="s">
        <v>14</v>
      </c>
      <c r="B23" s="91"/>
      <c r="C23" s="20">
        <v>55</v>
      </c>
      <c r="D23" s="20">
        <v>61</v>
      </c>
      <c r="E23" s="13">
        <f t="shared" si="8"/>
        <v>0.10909090909090909</v>
      </c>
      <c r="F23" s="20">
        <v>50</v>
      </c>
      <c r="G23" s="20">
        <v>54</v>
      </c>
      <c r="H23" s="14">
        <f t="shared" si="9"/>
        <v>0.08</v>
      </c>
      <c r="I23" s="20">
        <v>24</v>
      </c>
      <c r="J23" s="20">
        <v>33</v>
      </c>
      <c r="K23" s="14">
        <f t="shared" si="10"/>
        <v>0.375</v>
      </c>
      <c r="L23" s="15"/>
      <c r="M23" s="20">
        <v>72</v>
      </c>
      <c r="N23" s="20">
        <v>71</v>
      </c>
      <c r="O23" s="20">
        <v>66</v>
      </c>
      <c r="P23" s="17">
        <f t="shared" si="14"/>
        <v>0.84722222222222221</v>
      </c>
      <c r="Q23" s="17">
        <f t="shared" si="12"/>
        <v>0.76056338028169013</v>
      </c>
      <c r="R23" s="18">
        <f t="shared" si="13"/>
        <v>0.5</v>
      </c>
    </row>
    <row r="24" spans="1:18" x14ac:dyDescent="0.25">
      <c r="A24" s="92" t="s">
        <v>15</v>
      </c>
      <c r="B24" s="93"/>
      <c r="C24" s="19">
        <v>810</v>
      </c>
      <c r="D24" s="19">
        <v>774</v>
      </c>
      <c r="E24" s="13">
        <f t="shared" si="8"/>
        <v>-4.4444444444444446E-2</v>
      </c>
      <c r="F24" s="19">
        <v>283</v>
      </c>
      <c r="G24" s="19">
        <v>269</v>
      </c>
      <c r="H24" s="14">
        <f t="shared" si="9"/>
        <v>-4.9469964664310952E-2</v>
      </c>
      <c r="I24" s="19">
        <v>97</v>
      </c>
      <c r="J24" s="19">
        <v>90</v>
      </c>
      <c r="K24" s="14">
        <f t="shared" si="10"/>
        <v>-7.2164948453608241E-2</v>
      </c>
      <c r="L24" s="15"/>
      <c r="M24" s="19">
        <v>851</v>
      </c>
      <c r="N24" s="19">
        <v>325</v>
      </c>
      <c r="O24" s="19">
        <v>259</v>
      </c>
      <c r="P24" s="17">
        <f t="shared" si="14"/>
        <v>0.90951821386603993</v>
      </c>
      <c r="Q24" s="17">
        <f t="shared" si="12"/>
        <v>0.82769230769230773</v>
      </c>
      <c r="R24" s="18">
        <f t="shared" si="13"/>
        <v>0.34749034749034752</v>
      </c>
    </row>
    <row r="25" spans="1:18" x14ac:dyDescent="0.25">
      <c r="A25" s="94" t="s">
        <v>18</v>
      </c>
      <c r="B25" s="95"/>
      <c r="C25" s="36">
        <f>C17+C24</f>
        <v>2769</v>
      </c>
      <c r="D25" s="37">
        <f>D17+D24</f>
        <v>2817</v>
      </c>
      <c r="E25" s="23">
        <f t="shared" si="8"/>
        <v>1.7334777898158179E-2</v>
      </c>
      <c r="F25" s="36">
        <f>F17+F24</f>
        <v>1721</v>
      </c>
      <c r="G25" s="36">
        <f>G17+G24</f>
        <v>1799</v>
      </c>
      <c r="H25" s="24">
        <f t="shared" si="9"/>
        <v>4.5322486926205698E-2</v>
      </c>
      <c r="I25" s="36">
        <f t="shared" ref="I25:J25" si="15">I17+I24</f>
        <v>605</v>
      </c>
      <c r="J25" s="36">
        <f t="shared" si="15"/>
        <v>653</v>
      </c>
      <c r="K25" s="23">
        <f t="shared" si="10"/>
        <v>7.9338842975206617E-2</v>
      </c>
      <c r="L25" s="25"/>
      <c r="M25" s="38">
        <f>M17+M24</f>
        <v>3186</v>
      </c>
      <c r="N25" s="38">
        <f>N17+N24</f>
        <v>2000</v>
      </c>
      <c r="O25" s="38">
        <f>O17+O24</f>
        <v>1416</v>
      </c>
      <c r="P25" s="27">
        <f t="shared" si="14"/>
        <v>0.88418079096045199</v>
      </c>
      <c r="Q25" s="27">
        <f t="shared" si="12"/>
        <v>0.89949999999999997</v>
      </c>
      <c r="R25" s="28">
        <f t="shared" si="13"/>
        <v>0.46115819209039549</v>
      </c>
    </row>
    <row r="26" spans="1:18" ht="15" customHeight="1" x14ac:dyDescent="0.25">
      <c r="A26" s="100" t="s">
        <v>19</v>
      </c>
      <c r="B26" s="101"/>
      <c r="C26" s="39"/>
      <c r="D26" s="40"/>
      <c r="E26" s="41"/>
      <c r="F26" s="39"/>
      <c r="G26" s="39"/>
      <c r="H26" s="42"/>
      <c r="I26" s="39"/>
      <c r="J26" s="39"/>
      <c r="K26" s="41"/>
      <c r="L26" s="43"/>
      <c r="M26" s="44"/>
      <c r="N26" s="44"/>
      <c r="O26" s="44"/>
      <c r="P26" s="45"/>
      <c r="Q26" s="45"/>
      <c r="R26" s="46"/>
    </row>
    <row r="27" spans="1:18" x14ac:dyDescent="0.25">
      <c r="A27" s="102" t="s">
        <v>20</v>
      </c>
      <c r="B27" s="47" t="s">
        <v>21</v>
      </c>
      <c r="C27" s="19">
        <v>367</v>
      </c>
      <c r="D27" s="48">
        <v>408</v>
      </c>
      <c r="E27" s="13">
        <f t="shared" ref="E27:E65" si="16">(D27-C27)/C27</f>
        <v>0.11171662125340599</v>
      </c>
      <c r="F27" s="19">
        <v>272</v>
      </c>
      <c r="G27" s="19">
        <v>308</v>
      </c>
      <c r="H27" s="14">
        <f t="shared" ref="H27:H53" si="17">(G27-F27)/F27</f>
        <v>0.13235294117647059</v>
      </c>
      <c r="I27" s="19">
        <v>113</v>
      </c>
      <c r="J27" s="19">
        <v>124</v>
      </c>
      <c r="K27" s="13">
        <f t="shared" ref="K27:K28" si="18">(J27-I27)/I27</f>
        <v>9.7345132743362831E-2</v>
      </c>
      <c r="L27" s="49"/>
      <c r="M27" s="50">
        <v>386</v>
      </c>
      <c r="N27" s="50">
        <v>258</v>
      </c>
      <c r="O27" s="51">
        <v>179</v>
      </c>
      <c r="P27" s="17">
        <f t="shared" ref="P27:P65" si="19">D27/M27</f>
        <v>1.0569948186528497</v>
      </c>
      <c r="Q27" s="17">
        <f t="shared" ref="Q27:Q65" si="20">G27/N27</f>
        <v>1.193798449612403</v>
      </c>
      <c r="R27" s="18">
        <f t="shared" ref="R27:R65" si="21">J27/O27</f>
        <v>0.69273743016759781</v>
      </c>
    </row>
    <row r="28" spans="1:18" x14ac:dyDescent="0.25">
      <c r="A28" s="103"/>
      <c r="B28" s="52" t="s">
        <v>22</v>
      </c>
      <c r="C28" s="53">
        <v>527</v>
      </c>
      <c r="D28" s="54">
        <v>550</v>
      </c>
      <c r="E28" s="55">
        <f t="shared" si="16"/>
        <v>4.3643263757115747E-2</v>
      </c>
      <c r="F28" s="53">
        <v>390</v>
      </c>
      <c r="G28" s="53">
        <v>426</v>
      </c>
      <c r="H28" s="56">
        <f t="shared" si="17"/>
        <v>9.2307692307692313E-2</v>
      </c>
      <c r="I28" s="53">
        <v>138</v>
      </c>
      <c r="J28" s="53">
        <v>161</v>
      </c>
      <c r="K28" s="13">
        <f t="shared" si="18"/>
        <v>0.16666666666666666</v>
      </c>
      <c r="L28" s="57"/>
      <c r="M28" s="58">
        <v>594</v>
      </c>
      <c r="N28" s="58">
        <v>416</v>
      </c>
      <c r="O28" s="58">
        <v>267</v>
      </c>
      <c r="P28" s="17">
        <f t="shared" si="19"/>
        <v>0.92592592592592593</v>
      </c>
      <c r="Q28" s="17">
        <f t="shared" si="20"/>
        <v>1.0240384615384615</v>
      </c>
      <c r="R28" s="18">
        <f t="shared" si="21"/>
        <v>0.60299625468164797</v>
      </c>
    </row>
    <row r="29" spans="1:18" s="68" customFormat="1" ht="15.75" thickBot="1" x14ac:dyDescent="0.3">
      <c r="A29" s="104"/>
      <c r="B29" s="59" t="s">
        <v>23</v>
      </c>
      <c r="C29" s="60">
        <v>159</v>
      </c>
      <c r="D29" s="61">
        <v>121</v>
      </c>
      <c r="E29" s="62">
        <f t="shared" si="16"/>
        <v>-0.2389937106918239</v>
      </c>
      <c r="F29" s="60">
        <v>45</v>
      </c>
      <c r="G29" s="60">
        <v>50</v>
      </c>
      <c r="H29" s="63">
        <f t="shared" si="17"/>
        <v>0.1111111111111111</v>
      </c>
      <c r="I29" s="60">
        <v>9</v>
      </c>
      <c r="J29" s="60">
        <v>6</v>
      </c>
      <c r="K29" s="62">
        <f>(J29-I29)/I29</f>
        <v>-0.33333333333333331</v>
      </c>
      <c r="L29" s="64"/>
      <c r="M29" s="65">
        <v>165</v>
      </c>
      <c r="N29" s="65">
        <v>45</v>
      </c>
      <c r="O29" s="65">
        <v>34</v>
      </c>
      <c r="P29" s="66">
        <f t="shared" si="19"/>
        <v>0.73333333333333328</v>
      </c>
      <c r="Q29" s="66">
        <f t="shared" si="20"/>
        <v>1.1111111111111112</v>
      </c>
      <c r="R29" s="67">
        <f t="shared" si="21"/>
        <v>0.17647058823529413</v>
      </c>
    </row>
    <row r="30" spans="1:18" ht="15.75" thickBot="1" x14ac:dyDescent="0.3">
      <c r="A30" s="98" t="s">
        <v>24</v>
      </c>
      <c r="B30" s="69" t="s">
        <v>21</v>
      </c>
      <c r="C30" s="70">
        <v>270</v>
      </c>
      <c r="D30" s="71">
        <v>277</v>
      </c>
      <c r="E30" s="72">
        <f t="shared" si="16"/>
        <v>2.5925925925925925E-2</v>
      </c>
      <c r="F30" s="70">
        <v>201</v>
      </c>
      <c r="G30" s="70">
        <v>188</v>
      </c>
      <c r="H30" s="73">
        <f t="shared" si="17"/>
        <v>-6.4676616915422883E-2</v>
      </c>
      <c r="I30" s="53">
        <v>54</v>
      </c>
      <c r="J30" s="53">
        <v>59</v>
      </c>
      <c r="K30" s="72">
        <f t="shared" ref="K30:K53" si="22">(J30-I30)/I30</f>
        <v>9.2592592592592587E-2</v>
      </c>
      <c r="L30" s="74"/>
      <c r="M30" s="75">
        <v>287</v>
      </c>
      <c r="N30" s="75">
        <v>186</v>
      </c>
      <c r="O30" s="75">
        <v>122</v>
      </c>
      <c r="P30" s="76">
        <f t="shared" si="19"/>
        <v>0.96515679442508706</v>
      </c>
      <c r="Q30" s="76">
        <f t="shared" si="20"/>
        <v>1.010752688172043</v>
      </c>
      <c r="R30" s="77">
        <f t="shared" si="21"/>
        <v>0.48360655737704916</v>
      </c>
    </row>
    <row r="31" spans="1:18" ht="15.75" thickBot="1" x14ac:dyDescent="0.3">
      <c r="A31" s="98"/>
      <c r="B31" s="52" t="s">
        <v>22</v>
      </c>
      <c r="C31" s="48">
        <v>404</v>
      </c>
      <c r="D31" s="48">
        <v>400</v>
      </c>
      <c r="E31" s="13">
        <f t="shared" si="16"/>
        <v>-9.9009900990099011E-3</v>
      </c>
      <c r="F31" s="19">
        <v>294</v>
      </c>
      <c r="G31" s="19">
        <v>275</v>
      </c>
      <c r="H31" s="14">
        <f t="shared" si="17"/>
        <v>-6.4625850340136057E-2</v>
      </c>
      <c r="I31" s="19">
        <v>90</v>
      </c>
      <c r="J31" s="19">
        <v>88</v>
      </c>
      <c r="K31" s="13">
        <f t="shared" si="22"/>
        <v>-2.2222222222222223E-2</v>
      </c>
      <c r="L31" s="57"/>
      <c r="M31" s="50">
        <v>480</v>
      </c>
      <c r="N31" s="50">
        <v>343</v>
      </c>
      <c r="O31" s="50">
        <v>239</v>
      </c>
      <c r="P31" s="17">
        <f t="shared" si="19"/>
        <v>0.83333333333333337</v>
      </c>
      <c r="Q31" s="17">
        <f t="shared" si="20"/>
        <v>0.80174927113702621</v>
      </c>
      <c r="R31" s="18">
        <f t="shared" si="21"/>
        <v>0.3682008368200837</v>
      </c>
    </row>
    <row r="32" spans="1:18" ht="15.75" thickBot="1" x14ac:dyDescent="0.3">
      <c r="A32" s="99"/>
      <c r="B32" s="59" t="s">
        <v>23</v>
      </c>
      <c r="C32" s="60">
        <v>167</v>
      </c>
      <c r="D32" s="61">
        <v>158</v>
      </c>
      <c r="E32" s="62">
        <f t="shared" si="16"/>
        <v>-5.3892215568862277E-2</v>
      </c>
      <c r="F32" s="60">
        <v>69</v>
      </c>
      <c r="G32" s="60">
        <v>67</v>
      </c>
      <c r="H32" s="63">
        <f t="shared" si="17"/>
        <v>-2.8985507246376812E-2</v>
      </c>
      <c r="I32" s="60">
        <v>21</v>
      </c>
      <c r="J32" s="60">
        <v>24</v>
      </c>
      <c r="K32" s="62">
        <f t="shared" si="22"/>
        <v>0.14285714285714285</v>
      </c>
      <c r="L32" s="64"/>
      <c r="M32" s="65">
        <v>175</v>
      </c>
      <c r="N32" s="65">
        <v>76</v>
      </c>
      <c r="O32" s="65">
        <v>54</v>
      </c>
      <c r="P32" s="66">
        <f t="shared" si="19"/>
        <v>0.9028571428571428</v>
      </c>
      <c r="Q32" s="66">
        <f t="shared" si="20"/>
        <v>0.88157894736842102</v>
      </c>
      <c r="R32" s="67">
        <f t="shared" si="21"/>
        <v>0.44444444444444442</v>
      </c>
    </row>
    <row r="33" spans="1:18" ht="15.75" thickBot="1" x14ac:dyDescent="0.3">
      <c r="A33" s="98" t="s">
        <v>25</v>
      </c>
      <c r="B33" s="69" t="s">
        <v>21</v>
      </c>
      <c r="C33" s="70">
        <v>329</v>
      </c>
      <c r="D33" s="71">
        <v>328</v>
      </c>
      <c r="E33" s="72">
        <f t="shared" si="16"/>
        <v>-3.0395136778115501E-3</v>
      </c>
      <c r="F33" s="70">
        <v>226</v>
      </c>
      <c r="G33" s="70">
        <v>237</v>
      </c>
      <c r="H33" s="73">
        <f t="shared" si="17"/>
        <v>4.8672566371681415E-2</v>
      </c>
      <c r="I33" s="53">
        <v>80</v>
      </c>
      <c r="J33" s="53">
        <v>72</v>
      </c>
      <c r="K33" s="72">
        <f t="shared" si="22"/>
        <v>-0.1</v>
      </c>
      <c r="L33" s="74"/>
      <c r="M33" s="75">
        <v>357</v>
      </c>
      <c r="N33" s="75">
        <v>226</v>
      </c>
      <c r="O33" s="75">
        <v>150</v>
      </c>
      <c r="P33" s="76">
        <f t="shared" si="19"/>
        <v>0.91876750700280108</v>
      </c>
      <c r="Q33" s="76">
        <f t="shared" si="20"/>
        <v>1.0486725663716814</v>
      </c>
      <c r="R33" s="77">
        <f t="shared" si="21"/>
        <v>0.48</v>
      </c>
    </row>
    <row r="34" spans="1:18" ht="15.75" thickBot="1" x14ac:dyDescent="0.3">
      <c r="A34" s="98"/>
      <c r="B34" s="52" t="s">
        <v>22</v>
      </c>
      <c r="C34" s="48">
        <v>444</v>
      </c>
      <c r="D34" s="48">
        <v>457</v>
      </c>
      <c r="E34" s="13">
        <f t="shared" si="16"/>
        <v>2.9279279279279279E-2</v>
      </c>
      <c r="F34" s="19">
        <v>316</v>
      </c>
      <c r="G34" s="19">
        <v>332</v>
      </c>
      <c r="H34" s="14">
        <f t="shared" si="17"/>
        <v>5.0632911392405063E-2</v>
      </c>
      <c r="I34" s="19">
        <v>117</v>
      </c>
      <c r="J34" s="19">
        <v>105</v>
      </c>
      <c r="K34" s="13">
        <f t="shared" si="22"/>
        <v>-0.10256410256410256</v>
      </c>
      <c r="L34" s="57"/>
      <c r="M34" s="50">
        <v>524</v>
      </c>
      <c r="N34" s="50">
        <v>359</v>
      </c>
      <c r="O34" s="50">
        <v>242</v>
      </c>
      <c r="P34" s="17">
        <f t="shared" si="19"/>
        <v>0.87213740458015265</v>
      </c>
      <c r="Q34" s="17">
        <f t="shared" si="20"/>
        <v>0.92479108635097496</v>
      </c>
      <c r="R34" s="18">
        <f t="shared" si="21"/>
        <v>0.43388429752066116</v>
      </c>
    </row>
    <row r="35" spans="1:18" ht="15.75" thickBot="1" x14ac:dyDescent="0.3">
      <c r="A35" s="99"/>
      <c r="B35" s="59" t="s">
        <v>23</v>
      </c>
      <c r="C35" s="60">
        <v>217</v>
      </c>
      <c r="D35" s="61">
        <v>253</v>
      </c>
      <c r="E35" s="62">
        <f t="shared" si="16"/>
        <v>0.16589861751152074</v>
      </c>
      <c r="F35" s="60">
        <v>51</v>
      </c>
      <c r="G35" s="60">
        <v>55</v>
      </c>
      <c r="H35" s="63">
        <f t="shared" si="17"/>
        <v>7.8431372549019607E-2</v>
      </c>
      <c r="I35" s="60">
        <v>9</v>
      </c>
      <c r="J35" s="60">
        <v>13</v>
      </c>
      <c r="K35" s="62">
        <f t="shared" si="22"/>
        <v>0.44444444444444442</v>
      </c>
      <c r="L35" s="64"/>
      <c r="M35" s="65">
        <v>222</v>
      </c>
      <c r="N35" s="65">
        <v>57</v>
      </c>
      <c r="O35" s="65">
        <v>49</v>
      </c>
      <c r="P35" s="66">
        <f t="shared" si="19"/>
        <v>1.1396396396396395</v>
      </c>
      <c r="Q35" s="66">
        <f t="shared" si="20"/>
        <v>0.96491228070175439</v>
      </c>
      <c r="R35" s="67">
        <f t="shared" si="21"/>
        <v>0.26530612244897961</v>
      </c>
    </row>
    <row r="36" spans="1:18" ht="15.75" thickBot="1" x14ac:dyDescent="0.3">
      <c r="A36" s="98" t="s">
        <v>26</v>
      </c>
      <c r="B36" s="69" t="s">
        <v>21</v>
      </c>
      <c r="C36" s="71">
        <v>189</v>
      </c>
      <c r="D36" s="71">
        <v>206</v>
      </c>
      <c r="E36" s="72">
        <f t="shared" si="16"/>
        <v>8.9947089947089942E-2</v>
      </c>
      <c r="F36" s="70">
        <v>130</v>
      </c>
      <c r="G36" s="70">
        <v>161</v>
      </c>
      <c r="H36" s="73">
        <f t="shared" si="17"/>
        <v>0.23846153846153847</v>
      </c>
      <c r="I36" s="53">
        <v>48</v>
      </c>
      <c r="J36" s="53">
        <v>50</v>
      </c>
      <c r="K36" s="72">
        <f t="shared" si="22"/>
        <v>4.1666666666666664E-2</v>
      </c>
      <c r="L36" s="74"/>
      <c r="M36" s="75">
        <v>206</v>
      </c>
      <c r="N36" s="75">
        <v>129</v>
      </c>
      <c r="O36" s="75">
        <v>91</v>
      </c>
      <c r="P36" s="76">
        <f t="shared" si="19"/>
        <v>1</v>
      </c>
      <c r="Q36" s="76">
        <f t="shared" si="20"/>
        <v>1.248062015503876</v>
      </c>
      <c r="R36" s="77">
        <f t="shared" si="21"/>
        <v>0.5494505494505495</v>
      </c>
    </row>
    <row r="37" spans="1:18" ht="15.75" thickBot="1" x14ac:dyDescent="0.3">
      <c r="A37" s="98"/>
      <c r="B37" s="52" t="s">
        <v>22</v>
      </c>
      <c r="C37" s="48">
        <v>259</v>
      </c>
      <c r="D37" s="48">
        <v>294</v>
      </c>
      <c r="E37" s="13">
        <f t="shared" si="16"/>
        <v>0.13513513513513514</v>
      </c>
      <c r="F37" s="19">
        <v>188</v>
      </c>
      <c r="G37" s="19">
        <v>243</v>
      </c>
      <c r="H37" s="14">
        <f t="shared" si="17"/>
        <v>0.29255319148936171</v>
      </c>
      <c r="I37" s="19">
        <v>74</v>
      </c>
      <c r="J37" s="19">
        <v>93</v>
      </c>
      <c r="K37" s="13">
        <f t="shared" si="22"/>
        <v>0.25675675675675674</v>
      </c>
      <c r="L37" s="57"/>
      <c r="M37" s="50">
        <v>308</v>
      </c>
      <c r="N37" s="50">
        <v>220</v>
      </c>
      <c r="O37" s="50">
        <v>167</v>
      </c>
      <c r="P37" s="17">
        <f t="shared" si="19"/>
        <v>0.95454545454545459</v>
      </c>
      <c r="Q37" s="17">
        <f t="shared" si="20"/>
        <v>1.1045454545454545</v>
      </c>
      <c r="R37" s="18">
        <f t="shared" si="21"/>
        <v>0.55688622754491013</v>
      </c>
    </row>
    <row r="38" spans="1:18" ht="15.75" thickBot="1" x14ac:dyDescent="0.3">
      <c r="A38" s="99"/>
      <c r="B38" s="59" t="s">
        <v>23</v>
      </c>
      <c r="C38" s="60">
        <v>28</v>
      </c>
      <c r="D38" s="61">
        <v>43</v>
      </c>
      <c r="E38" s="62">
        <f t="shared" si="16"/>
        <v>0.5357142857142857</v>
      </c>
      <c r="F38" s="60">
        <v>7</v>
      </c>
      <c r="G38" s="60">
        <v>13</v>
      </c>
      <c r="H38" s="63">
        <f t="shared" si="17"/>
        <v>0.8571428571428571</v>
      </c>
      <c r="I38" s="60">
        <v>2</v>
      </c>
      <c r="J38" s="60">
        <v>9</v>
      </c>
      <c r="K38" s="62">
        <f t="shared" si="22"/>
        <v>3.5</v>
      </c>
      <c r="L38" s="64"/>
      <c r="M38" s="65">
        <v>28</v>
      </c>
      <c r="N38" s="65">
        <v>8</v>
      </c>
      <c r="O38" s="65">
        <v>7</v>
      </c>
      <c r="P38" s="66">
        <f t="shared" si="19"/>
        <v>1.5357142857142858</v>
      </c>
      <c r="Q38" s="66">
        <f t="shared" si="20"/>
        <v>1.625</v>
      </c>
      <c r="R38" s="67">
        <f t="shared" si="21"/>
        <v>1.2857142857142858</v>
      </c>
    </row>
    <row r="39" spans="1:18" ht="15.75" thickBot="1" x14ac:dyDescent="0.3">
      <c r="A39" s="98" t="s">
        <v>27</v>
      </c>
      <c r="B39" s="69" t="s">
        <v>21</v>
      </c>
      <c r="C39" s="71">
        <v>63</v>
      </c>
      <c r="D39" s="71">
        <v>82</v>
      </c>
      <c r="E39" s="72">
        <f t="shared" si="16"/>
        <v>0.30158730158730157</v>
      </c>
      <c r="F39" s="70">
        <v>51</v>
      </c>
      <c r="G39" s="70">
        <v>59</v>
      </c>
      <c r="H39" s="73">
        <f t="shared" si="17"/>
        <v>0.15686274509803921</v>
      </c>
      <c r="I39" s="53">
        <v>19</v>
      </c>
      <c r="J39" s="53">
        <v>32</v>
      </c>
      <c r="K39" s="13">
        <f t="shared" si="22"/>
        <v>0.68421052631578949</v>
      </c>
      <c r="L39" s="74"/>
      <c r="M39" s="75">
        <v>70</v>
      </c>
      <c r="N39" s="75">
        <v>50</v>
      </c>
      <c r="O39" s="75">
        <v>38</v>
      </c>
      <c r="P39" s="76">
        <f t="shared" si="19"/>
        <v>1.1714285714285715</v>
      </c>
      <c r="Q39" s="76">
        <f t="shared" si="20"/>
        <v>1.18</v>
      </c>
      <c r="R39" s="77">
        <f t="shared" si="21"/>
        <v>0.84210526315789469</v>
      </c>
    </row>
    <row r="40" spans="1:18" ht="15.75" thickBot="1" x14ac:dyDescent="0.3">
      <c r="A40" s="98"/>
      <c r="B40" s="52" t="s">
        <v>22</v>
      </c>
      <c r="C40" s="19">
        <v>98</v>
      </c>
      <c r="D40" s="48">
        <v>111</v>
      </c>
      <c r="E40" s="13">
        <f t="shared" si="16"/>
        <v>0.1326530612244898</v>
      </c>
      <c r="F40" s="19">
        <v>76</v>
      </c>
      <c r="G40" s="19">
        <v>81</v>
      </c>
      <c r="H40" s="14">
        <f t="shared" si="17"/>
        <v>6.5789473684210523E-2</v>
      </c>
      <c r="I40" s="19">
        <v>27</v>
      </c>
      <c r="J40" s="19">
        <v>39</v>
      </c>
      <c r="K40" s="13">
        <f t="shared" si="22"/>
        <v>0.44444444444444442</v>
      </c>
      <c r="L40" s="57"/>
      <c r="M40" s="50">
        <v>126</v>
      </c>
      <c r="N40" s="50">
        <v>94</v>
      </c>
      <c r="O40" s="50">
        <v>71</v>
      </c>
      <c r="P40" s="17">
        <f t="shared" si="19"/>
        <v>0.88095238095238093</v>
      </c>
      <c r="Q40" s="17">
        <f t="shared" si="20"/>
        <v>0.86170212765957444</v>
      </c>
      <c r="R40" s="18">
        <f t="shared" si="21"/>
        <v>0.54929577464788737</v>
      </c>
    </row>
    <row r="41" spans="1:18" ht="15.75" thickBot="1" x14ac:dyDescent="0.3">
      <c r="A41" s="99"/>
      <c r="B41" s="59" t="s">
        <v>23</v>
      </c>
      <c r="C41" s="60">
        <v>84</v>
      </c>
      <c r="D41" s="61">
        <v>55</v>
      </c>
      <c r="E41" s="62">
        <f t="shared" si="16"/>
        <v>-0.34523809523809523</v>
      </c>
      <c r="F41" s="60">
        <v>54</v>
      </c>
      <c r="G41" s="60">
        <v>34</v>
      </c>
      <c r="H41" s="63">
        <f t="shared" si="17"/>
        <v>-0.37037037037037035</v>
      </c>
      <c r="I41" s="60">
        <v>32</v>
      </c>
      <c r="J41" s="60">
        <v>17</v>
      </c>
      <c r="K41" s="62">
        <f t="shared" si="22"/>
        <v>-0.46875</v>
      </c>
      <c r="L41" s="64"/>
      <c r="M41" s="65">
        <v>93</v>
      </c>
      <c r="N41" s="65">
        <v>59</v>
      </c>
      <c r="O41" s="65">
        <v>48</v>
      </c>
      <c r="P41" s="66">
        <f t="shared" si="19"/>
        <v>0.59139784946236562</v>
      </c>
      <c r="Q41" s="66">
        <f t="shared" si="20"/>
        <v>0.57627118644067798</v>
      </c>
      <c r="R41" s="67">
        <f t="shared" si="21"/>
        <v>0.35416666666666669</v>
      </c>
    </row>
    <row r="42" spans="1:18" ht="15.75" thickBot="1" x14ac:dyDescent="0.3">
      <c r="A42" s="98" t="s">
        <v>28</v>
      </c>
      <c r="B42" s="69" t="s">
        <v>21</v>
      </c>
      <c r="C42" s="71">
        <v>19</v>
      </c>
      <c r="D42" s="71">
        <v>15</v>
      </c>
      <c r="E42" s="72">
        <f t="shared" si="16"/>
        <v>-0.21052631578947367</v>
      </c>
      <c r="F42" s="70">
        <v>17</v>
      </c>
      <c r="G42" s="70">
        <v>14</v>
      </c>
      <c r="H42" s="72">
        <f t="shared" si="17"/>
        <v>-0.17647058823529413</v>
      </c>
      <c r="I42" s="53">
        <v>4</v>
      </c>
      <c r="J42" s="53">
        <v>4</v>
      </c>
      <c r="K42" s="72">
        <f t="shared" si="22"/>
        <v>0</v>
      </c>
      <c r="L42" s="74"/>
      <c r="M42" s="75">
        <v>19</v>
      </c>
      <c r="N42" s="75">
        <v>16</v>
      </c>
      <c r="O42" s="75">
        <v>11</v>
      </c>
      <c r="P42" s="76">
        <f t="shared" si="19"/>
        <v>0.78947368421052633</v>
      </c>
      <c r="Q42" s="76">
        <f t="shared" si="20"/>
        <v>0.875</v>
      </c>
      <c r="R42" s="77">
        <f t="shared" si="21"/>
        <v>0.36363636363636365</v>
      </c>
    </row>
    <row r="43" spans="1:18" ht="15.75" thickBot="1" x14ac:dyDescent="0.3">
      <c r="A43" s="98"/>
      <c r="B43" s="52" t="s">
        <v>22</v>
      </c>
      <c r="C43" s="48">
        <v>27</v>
      </c>
      <c r="D43" s="48">
        <v>26</v>
      </c>
      <c r="E43" s="13">
        <f t="shared" si="16"/>
        <v>-3.7037037037037035E-2</v>
      </c>
      <c r="F43" s="19">
        <v>23</v>
      </c>
      <c r="G43" s="19">
        <v>22</v>
      </c>
      <c r="H43" s="14">
        <f t="shared" si="17"/>
        <v>-4.3478260869565216E-2</v>
      </c>
      <c r="I43" s="19">
        <v>5</v>
      </c>
      <c r="J43" s="19">
        <v>9</v>
      </c>
      <c r="K43" s="13">
        <f t="shared" si="22"/>
        <v>0.8</v>
      </c>
      <c r="L43" s="57"/>
      <c r="M43" s="50">
        <v>29</v>
      </c>
      <c r="N43" s="50">
        <v>26</v>
      </c>
      <c r="O43" s="50">
        <v>17</v>
      </c>
      <c r="P43" s="17">
        <f t="shared" si="19"/>
        <v>0.89655172413793105</v>
      </c>
      <c r="Q43" s="17">
        <f t="shared" si="20"/>
        <v>0.84615384615384615</v>
      </c>
      <c r="R43" s="18">
        <f t="shared" si="21"/>
        <v>0.52941176470588236</v>
      </c>
    </row>
    <row r="44" spans="1:18" ht="15.75" thickBot="1" x14ac:dyDescent="0.3">
      <c r="A44" s="99"/>
      <c r="B44" s="59" t="s">
        <v>23</v>
      </c>
      <c r="C44" s="60">
        <v>68</v>
      </c>
      <c r="D44" s="61">
        <v>61</v>
      </c>
      <c r="E44" s="62">
        <f t="shared" si="16"/>
        <v>-0.10294117647058823</v>
      </c>
      <c r="F44" s="60">
        <v>14</v>
      </c>
      <c r="G44" s="60">
        <v>14</v>
      </c>
      <c r="H44" s="63">
        <f t="shared" si="17"/>
        <v>0</v>
      </c>
      <c r="I44" s="60">
        <v>4</v>
      </c>
      <c r="J44" s="60">
        <v>4</v>
      </c>
      <c r="K44" s="62">
        <f t="shared" si="22"/>
        <v>0</v>
      </c>
      <c r="L44" s="64"/>
      <c r="M44" s="65">
        <v>70</v>
      </c>
      <c r="N44" s="65">
        <v>21</v>
      </c>
      <c r="O44" s="65">
        <v>20</v>
      </c>
      <c r="P44" s="66">
        <f t="shared" si="19"/>
        <v>0.87142857142857144</v>
      </c>
      <c r="Q44" s="66">
        <f t="shared" si="20"/>
        <v>0.66666666666666663</v>
      </c>
      <c r="R44" s="67">
        <f t="shared" si="21"/>
        <v>0.2</v>
      </c>
    </row>
    <row r="45" spans="1:18" ht="15.75" thickBot="1" x14ac:dyDescent="0.3">
      <c r="A45" s="98" t="s">
        <v>29</v>
      </c>
      <c r="B45" s="69" t="s">
        <v>21</v>
      </c>
      <c r="C45" s="71">
        <v>108</v>
      </c>
      <c r="D45" s="71">
        <v>113</v>
      </c>
      <c r="E45" s="72">
        <f t="shared" si="16"/>
        <v>4.6296296296296294E-2</v>
      </c>
      <c r="F45" s="70">
        <v>82</v>
      </c>
      <c r="G45" s="70">
        <v>78</v>
      </c>
      <c r="H45" s="73">
        <f t="shared" si="17"/>
        <v>-4.878048780487805E-2</v>
      </c>
      <c r="I45" s="53">
        <v>34</v>
      </c>
      <c r="J45" s="53">
        <v>32</v>
      </c>
      <c r="K45" s="72">
        <f t="shared" si="22"/>
        <v>-5.8823529411764705E-2</v>
      </c>
      <c r="L45" s="74"/>
      <c r="M45" s="75">
        <v>122</v>
      </c>
      <c r="N45" s="75">
        <v>89</v>
      </c>
      <c r="O45" s="75">
        <v>63</v>
      </c>
      <c r="P45" s="76">
        <f t="shared" si="19"/>
        <v>0.92622950819672134</v>
      </c>
      <c r="Q45" s="76">
        <f t="shared" si="20"/>
        <v>0.8764044943820225</v>
      </c>
      <c r="R45" s="77">
        <f t="shared" si="21"/>
        <v>0.50793650793650791</v>
      </c>
    </row>
    <row r="46" spans="1:18" ht="15.75" thickBot="1" x14ac:dyDescent="0.3">
      <c r="A46" s="98"/>
      <c r="B46" s="52" t="s">
        <v>22</v>
      </c>
      <c r="C46" s="48">
        <v>176</v>
      </c>
      <c r="D46" s="48">
        <v>189</v>
      </c>
      <c r="E46" s="13">
        <f t="shared" si="16"/>
        <v>7.3863636363636367E-2</v>
      </c>
      <c r="F46" s="19">
        <v>133</v>
      </c>
      <c r="G46" s="19">
        <v>137</v>
      </c>
      <c r="H46" s="14">
        <f t="shared" si="17"/>
        <v>3.007518796992481E-2</v>
      </c>
      <c r="I46" s="19">
        <v>51</v>
      </c>
      <c r="J46" s="19">
        <v>61</v>
      </c>
      <c r="K46" s="13">
        <f t="shared" si="22"/>
        <v>0.19607843137254902</v>
      </c>
      <c r="L46" s="57"/>
      <c r="M46" s="50">
        <v>249</v>
      </c>
      <c r="N46" s="50">
        <v>200</v>
      </c>
      <c r="O46" s="50">
        <v>143</v>
      </c>
      <c r="P46" s="17">
        <f t="shared" si="19"/>
        <v>0.75903614457831325</v>
      </c>
      <c r="Q46" s="17">
        <f t="shared" si="20"/>
        <v>0.68500000000000005</v>
      </c>
      <c r="R46" s="18">
        <f t="shared" si="21"/>
        <v>0.42657342657342656</v>
      </c>
    </row>
    <row r="47" spans="1:18" ht="15.75" thickBot="1" x14ac:dyDescent="0.3">
      <c r="A47" s="99"/>
      <c r="B47" s="59" t="s">
        <v>23</v>
      </c>
      <c r="C47" s="60">
        <v>52</v>
      </c>
      <c r="D47" s="61">
        <v>62</v>
      </c>
      <c r="E47" s="62">
        <f t="shared" si="16"/>
        <v>0.19230769230769232</v>
      </c>
      <c r="F47" s="60">
        <v>26</v>
      </c>
      <c r="G47" s="60">
        <v>28</v>
      </c>
      <c r="H47" s="63">
        <f t="shared" si="17"/>
        <v>7.6923076923076927E-2</v>
      </c>
      <c r="I47" s="60">
        <v>17</v>
      </c>
      <c r="J47" s="60">
        <v>14</v>
      </c>
      <c r="K47" s="62">
        <f t="shared" si="22"/>
        <v>-0.17647058823529413</v>
      </c>
      <c r="L47" s="64"/>
      <c r="M47" s="65">
        <v>62</v>
      </c>
      <c r="N47" s="65">
        <v>42</v>
      </c>
      <c r="O47" s="65">
        <v>35</v>
      </c>
      <c r="P47" s="66">
        <f t="shared" si="19"/>
        <v>1</v>
      </c>
      <c r="Q47" s="66">
        <f t="shared" si="20"/>
        <v>0.66666666666666663</v>
      </c>
      <c r="R47" s="67">
        <f t="shared" si="21"/>
        <v>0.4</v>
      </c>
    </row>
    <row r="48" spans="1:18" ht="15.75" thickBot="1" x14ac:dyDescent="0.3">
      <c r="A48" s="98" t="s">
        <v>39</v>
      </c>
      <c r="B48" s="69" t="s">
        <v>21</v>
      </c>
      <c r="C48" s="71">
        <v>14</v>
      </c>
      <c r="D48" s="71">
        <v>11</v>
      </c>
      <c r="E48" s="72">
        <f t="shared" si="16"/>
        <v>-0.21428571428571427</v>
      </c>
      <c r="F48" s="70">
        <v>10</v>
      </c>
      <c r="G48" s="70">
        <v>10</v>
      </c>
      <c r="H48" s="73">
        <f t="shared" si="17"/>
        <v>0</v>
      </c>
      <c r="I48" s="53">
        <v>4</v>
      </c>
      <c r="J48" s="53">
        <v>5</v>
      </c>
      <c r="K48" s="72">
        <f t="shared" si="22"/>
        <v>0.25</v>
      </c>
      <c r="L48" s="74"/>
      <c r="M48" s="75">
        <v>10</v>
      </c>
      <c r="N48" s="75">
        <v>6</v>
      </c>
      <c r="O48" s="75">
        <v>4</v>
      </c>
      <c r="P48" s="76">
        <f t="shared" si="19"/>
        <v>1.1000000000000001</v>
      </c>
      <c r="Q48" s="76">
        <f t="shared" si="20"/>
        <v>1.6666666666666667</v>
      </c>
      <c r="R48" s="77">
        <v>0</v>
      </c>
    </row>
    <row r="49" spans="1:18" ht="15.75" thickBot="1" x14ac:dyDescent="0.3">
      <c r="A49" s="98"/>
      <c r="B49" s="52" t="s">
        <v>22</v>
      </c>
      <c r="C49" s="19">
        <v>24</v>
      </c>
      <c r="D49" s="48">
        <v>16</v>
      </c>
      <c r="E49" s="13">
        <f t="shared" si="16"/>
        <v>-0.33333333333333331</v>
      </c>
      <c r="F49" s="19">
        <v>18</v>
      </c>
      <c r="G49" s="19">
        <v>14</v>
      </c>
      <c r="H49" s="14">
        <f t="shared" si="17"/>
        <v>-0.22222222222222221</v>
      </c>
      <c r="I49" s="19">
        <v>6</v>
      </c>
      <c r="J49" s="19">
        <v>7</v>
      </c>
      <c r="K49" s="13">
        <f t="shared" si="22"/>
        <v>0.16666666666666666</v>
      </c>
      <c r="L49" s="57"/>
      <c r="M49" s="50">
        <v>25</v>
      </c>
      <c r="N49" s="50">
        <v>17</v>
      </c>
      <c r="O49" s="50">
        <v>11</v>
      </c>
      <c r="P49" s="17">
        <f t="shared" si="19"/>
        <v>0.64</v>
      </c>
      <c r="Q49" s="17">
        <f t="shared" si="20"/>
        <v>0.82352941176470584</v>
      </c>
      <c r="R49" s="18">
        <f t="shared" si="21"/>
        <v>0.63636363636363635</v>
      </c>
    </row>
    <row r="50" spans="1:18" ht="15.75" thickBot="1" x14ac:dyDescent="0.3">
      <c r="A50" s="99"/>
      <c r="B50" s="59" t="s">
        <v>23</v>
      </c>
      <c r="C50" s="60">
        <v>35</v>
      </c>
      <c r="D50" s="61">
        <v>21</v>
      </c>
      <c r="E50" s="62">
        <f t="shared" si="16"/>
        <v>-0.4</v>
      </c>
      <c r="F50" s="60">
        <v>17</v>
      </c>
      <c r="G50" s="60">
        <v>8</v>
      </c>
      <c r="H50" s="63">
        <f>(G50-F50)/F50</f>
        <v>-0.52941176470588236</v>
      </c>
      <c r="I50" s="60">
        <v>3</v>
      </c>
      <c r="J50" s="60">
        <v>3</v>
      </c>
      <c r="K50" s="62">
        <f t="shared" si="22"/>
        <v>0</v>
      </c>
      <c r="L50" s="64"/>
      <c r="M50" s="65">
        <v>36</v>
      </c>
      <c r="N50" s="65">
        <v>17</v>
      </c>
      <c r="O50" s="65">
        <v>12</v>
      </c>
      <c r="P50" s="66">
        <f t="shared" si="19"/>
        <v>0.58333333333333337</v>
      </c>
      <c r="Q50" s="66">
        <f t="shared" si="20"/>
        <v>0.47058823529411764</v>
      </c>
      <c r="R50" s="67">
        <f t="shared" si="21"/>
        <v>0.25</v>
      </c>
    </row>
    <row r="51" spans="1:18" ht="15.75" thickBot="1" x14ac:dyDescent="0.3">
      <c r="A51" s="99" t="s">
        <v>30</v>
      </c>
      <c r="B51" s="69" t="s">
        <v>21</v>
      </c>
      <c r="C51" s="70">
        <v>354</v>
      </c>
      <c r="D51" s="71">
        <v>351</v>
      </c>
      <c r="E51" s="72">
        <f>(D51-C51)/C51</f>
        <v>-8.4745762711864406E-3</v>
      </c>
      <c r="F51" s="70">
        <v>307</v>
      </c>
      <c r="G51" s="70">
        <v>319</v>
      </c>
      <c r="H51" s="73">
        <f t="shared" si="17"/>
        <v>3.9087947882736153E-2</v>
      </c>
      <c r="I51" s="53">
        <v>103</v>
      </c>
      <c r="J51" s="53">
        <v>97</v>
      </c>
      <c r="K51" s="72">
        <f t="shared" si="22"/>
        <v>-5.8252427184466021E-2</v>
      </c>
      <c r="L51" s="74"/>
      <c r="M51" s="75">
        <v>531</v>
      </c>
      <c r="N51" s="75">
        <v>471</v>
      </c>
      <c r="O51" s="75">
        <v>265</v>
      </c>
      <c r="P51" s="76">
        <f>D51/M51</f>
        <v>0.66101694915254239</v>
      </c>
      <c r="Q51" s="76">
        <f t="shared" si="20"/>
        <v>0.67728237791932056</v>
      </c>
      <c r="R51" s="77">
        <f t="shared" si="21"/>
        <v>0.36603773584905658</v>
      </c>
    </row>
    <row r="52" spans="1:18" ht="15.75" thickBot="1" x14ac:dyDescent="0.3">
      <c r="A52" s="99"/>
      <c r="B52" s="59" t="s">
        <v>22</v>
      </c>
      <c r="C52" s="60">
        <v>595</v>
      </c>
      <c r="D52" s="61">
        <v>659</v>
      </c>
      <c r="E52" s="62">
        <f>(D52-C52)/C52</f>
        <v>0.10756302521008404</v>
      </c>
      <c r="F52" s="60">
        <v>506</v>
      </c>
      <c r="G52" s="60">
        <v>600</v>
      </c>
      <c r="H52" s="63">
        <f t="shared" si="17"/>
        <v>0.1857707509881423</v>
      </c>
      <c r="I52" s="60">
        <v>175</v>
      </c>
      <c r="J52" s="60">
        <v>213</v>
      </c>
      <c r="K52" s="62">
        <f t="shared" si="22"/>
        <v>0.21714285714285714</v>
      </c>
      <c r="L52" s="64"/>
      <c r="M52" s="65">
        <v>1091</v>
      </c>
      <c r="N52" s="65">
        <v>978</v>
      </c>
      <c r="O52" s="65">
        <v>597</v>
      </c>
      <c r="P52" s="66">
        <f>D52/M52</f>
        <v>0.60403299725022919</v>
      </c>
      <c r="Q52" s="66">
        <f t="shared" si="20"/>
        <v>0.61349693251533743</v>
      </c>
      <c r="R52" s="67">
        <f t="shared" si="21"/>
        <v>0.35678391959798994</v>
      </c>
    </row>
    <row r="53" spans="1:18" ht="15.75" thickBot="1" x14ac:dyDescent="0.3">
      <c r="A53" s="98" t="s">
        <v>31</v>
      </c>
      <c r="B53" s="69" t="s">
        <v>21</v>
      </c>
      <c r="C53" s="70">
        <v>7</v>
      </c>
      <c r="D53" s="78">
        <v>3</v>
      </c>
      <c r="E53" s="72">
        <f>(D53-C53)/C53</f>
        <v>-0.5714285714285714</v>
      </c>
      <c r="F53" s="70">
        <v>6</v>
      </c>
      <c r="G53" s="78">
        <v>3</v>
      </c>
      <c r="H53" s="72">
        <f t="shared" si="17"/>
        <v>-0.5</v>
      </c>
      <c r="I53" s="53">
        <v>2</v>
      </c>
      <c r="J53" s="20">
        <v>1</v>
      </c>
      <c r="K53" s="72">
        <f t="shared" si="22"/>
        <v>-0.5</v>
      </c>
      <c r="L53" s="74"/>
      <c r="M53" s="75">
        <v>8</v>
      </c>
      <c r="N53" s="75">
        <v>5</v>
      </c>
      <c r="O53" s="75">
        <v>3</v>
      </c>
      <c r="P53" s="76">
        <v>0</v>
      </c>
      <c r="Q53" s="76">
        <v>0</v>
      </c>
      <c r="R53" s="77">
        <v>0</v>
      </c>
    </row>
    <row r="54" spans="1:18" ht="15.75" thickBot="1" x14ac:dyDescent="0.3">
      <c r="A54" s="99"/>
      <c r="B54" s="52" t="s">
        <v>22</v>
      </c>
      <c r="C54" s="19">
        <v>20</v>
      </c>
      <c r="D54" s="48">
        <v>18</v>
      </c>
      <c r="E54" s="13">
        <f t="shared" si="16"/>
        <v>-0.1</v>
      </c>
      <c r="F54" s="19">
        <v>13</v>
      </c>
      <c r="G54" s="19">
        <v>14</v>
      </c>
      <c r="H54" s="56">
        <f>(G54-F54)/F54</f>
        <v>7.6923076923076927E-2</v>
      </c>
      <c r="I54" s="19">
        <v>2</v>
      </c>
      <c r="J54" s="19">
        <v>6</v>
      </c>
      <c r="K54" s="13">
        <f>(J54-I54)/I54</f>
        <v>2</v>
      </c>
      <c r="L54" s="57"/>
      <c r="M54" s="50">
        <v>31</v>
      </c>
      <c r="N54" s="50">
        <v>21</v>
      </c>
      <c r="O54" s="50">
        <v>12</v>
      </c>
      <c r="P54" s="17">
        <f t="shared" si="19"/>
        <v>0.58064516129032262</v>
      </c>
      <c r="Q54" s="17">
        <f t="shared" si="20"/>
        <v>0.66666666666666663</v>
      </c>
      <c r="R54" s="18">
        <f t="shared" si="21"/>
        <v>0.5</v>
      </c>
    </row>
    <row r="55" spans="1:18" ht="15.75" thickBot="1" x14ac:dyDescent="0.3">
      <c r="A55" s="99"/>
      <c r="B55" s="59" t="s">
        <v>23</v>
      </c>
      <c r="C55" s="60">
        <v>17</v>
      </c>
      <c r="D55" s="61">
        <v>7</v>
      </c>
      <c r="E55" s="62">
        <f t="shared" si="16"/>
        <v>-0.58823529411764708</v>
      </c>
      <c r="F55" s="60">
        <v>6</v>
      </c>
      <c r="G55" s="60">
        <v>3</v>
      </c>
      <c r="H55" s="63">
        <f>(G55-F55)/F55</f>
        <v>-0.5</v>
      </c>
      <c r="I55" s="60">
        <v>2</v>
      </c>
      <c r="J55" s="60">
        <v>0</v>
      </c>
      <c r="K55" s="62">
        <f>(J55-I55)/I55</f>
        <v>-1</v>
      </c>
      <c r="L55" s="64"/>
      <c r="M55" s="65">
        <v>19</v>
      </c>
      <c r="N55" s="65">
        <v>12</v>
      </c>
      <c r="O55" s="65">
        <v>10</v>
      </c>
      <c r="P55" s="66">
        <f t="shared" si="19"/>
        <v>0.36842105263157893</v>
      </c>
      <c r="Q55" s="66">
        <f t="shared" si="20"/>
        <v>0.25</v>
      </c>
      <c r="R55" s="67">
        <f t="shared" si="21"/>
        <v>0</v>
      </c>
    </row>
    <row r="56" spans="1:18" ht="15.75" thickBot="1" x14ac:dyDescent="0.3">
      <c r="A56" s="99" t="s">
        <v>32</v>
      </c>
      <c r="B56" s="69" t="s">
        <v>21</v>
      </c>
      <c r="C56" s="70">
        <v>5</v>
      </c>
      <c r="D56" s="71">
        <v>4</v>
      </c>
      <c r="E56" s="72">
        <f t="shared" si="16"/>
        <v>-0.2</v>
      </c>
      <c r="F56" s="70">
        <v>5</v>
      </c>
      <c r="G56" s="70">
        <v>3</v>
      </c>
      <c r="H56" s="72">
        <f>(G56-F56)/F56</f>
        <v>-0.4</v>
      </c>
      <c r="I56" s="53">
        <v>0</v>
      </c>
      <c r="J56" s="53">
        <v>2</v>
      </c>
      <c r="K56" s="72">
        <v>0</v>
      </c>
      <c r="L56" s="79"/>
      <c r="M56" s="75">
        <v>8</v>
      </c>
      <c r="N56" s="75">
        <v>8</v>
      </c>
      <c r="O56" s="75">
        <v>3</v>
      </c>
      <c r="P56" s="76">
        <f t="shared" si="19"/>
        <v>0.5</v>
      </c>
      <c r="Q56" s="76">
        <f t="shared" si="20"/>
        <v>0.375</v>
      </c>
      <c r="R56" s="77">
        <f t="shared" si="21"/>
        <v>0.66666666666666663</v>
      </c>
    </row>
    <row r="57" spans="1:18" ht="15.75" thickBot="1" x14ac:dyDescent="0.3">
      <c r="A57" s="99"/>
      <c r="B57" s="59" t="s">
        <v>22</v>
      </c>
      <c r="C57" s="60">
        <v>13</v>
      </c>
      <c r="D57" s="61">
        <v>9</v>
      </c>
      <c r="E57" s="62">
        <f t="shared" si="16"/>
        <v>-0.30769230769230771</v>
      </c>
      <c r="F57" s="60">
        <v>11</v>
      </c>
      <c r="G57" s="60">
        <v>7</v>
      </c>
      <c r="H57" s="62">
        <f t="shared" ref="H57:H65" si="23">(G57-F57)/F57</f>
        <v>-0.36363636363636365</v>
      </c>
      <c r="I57" s="60">
        <v>3</v>
      </c>
      <c r="J57" s="60">
        <v>6</v>
      </c>
      <c r="K57" s="62">
        <f t="shared" ref="K57:K65" si="24">(J57-I57)/I57</f>
        <v>1</v>
      </c>
      <c r="L57" s="80"/>
      <c r="M57" s="65">
        <v>29</v>
      </c>
      <c r="N57" s="65">
        <v>27</v>
      </c>
      <c r="O57" s="65">
        <v>15</v>
      </c>
      <c r="P57" s="66">
        <f t="shared" si="19"/>
        <v>0.31034482758620691</v>
      </c>
      <c r="Q57" s="66">
        <f t="shared" si="20"/>
        <v>0.25925925925925924</v>
      </c>
      <c r="R57" s="67">
        <f t="shared" si="21"/>
        <v>0.4</v>
      </c>
    </row>
    <row r="58" spans="1:18" ht="15.75" thickBot="1" x14ac:dyDescent="0.3">
      <c r="A58" s="99" t="s">
        <v>33</v>
      </c>
      <c r="B58" s="69" t="s">
        <v>21</v>
      </c>
      <c r="C58" s="70">
        <v>1</v>
      </c>
      <c r="D58" s="71">
        <v>1</v>
      </c>
      <c r="E58" s="72">
        <f t="shared" si="16"/>
        <v>0</v>
      </c>
      <c r="F58" s="70">
        <v>1</v>
      </c>
      <c r="G58" s="70">
        <v>1</v>
      </c>
      <c r="H58" s="72">
        <f t="shared" si="23"/>
        <v>0</v>
      </c>
      <c r="I58" s="53">
        <v>0</v>
      </c>
      <c r="J58" s="53">
        <v>0</v>
      </c>
      <c r="K58" s="72">
        <v>0</v>
      </c>
      <c r="L58" s="79"/>
      <c r="M58" s="75">
        <v>2</v>
      </c>
      <c r="N58" s="75">
        <v>2</v>
      </c>
      <c r="O58" s="75">
        <v>1</v>
      </c>
      <c r="P58" s="76">
        <v>0</v>
      </c>
      <c r="Q58" s="76">
        <v>0</v>
      </c>
      <c r="R58" s="77">
        <v>0</v>
      </c>
    </row>
    <row r="59" spans="1:18" ht="15.75" thickBot="1" x14ac:dyDescent="0.3">
      <c r="A59" s="99"/>
      <c r="B59" s="59" t="s">
        <v>22</v>
      </c>
      <c r="C59" s="60">
        <v>2</v>
      </c>
      <c r="D59" s="61">
        <v>3</v>
      </c>
      <c r="E59" s="62">
        <f t="shared" si="16"/>
        <v>0.5</v>
      </c>
      <c r="F59" s="60">
        <v>1</v>
      </c>
      <c r="G59" s="60">
        <v>2</v>
      </c>
      <c r="H59" s="62">
        <f t="shared" si="23"/>
        <v>1</v>
      </c>
      <c r="I59" s="60">
        <v>0</v>
      </c>
      <c r="J59" s="60">
        <v>1</v>
      </c>
      <c r="K59" s="62">
        <v>0</v>
      </c>
      <c r="L59" s="80"/>
      <c r="M59" s="65">
        <v>5</v>
      </c>
      <c r="N59" s="65">
        <v>4</v>
      </c>
      <c r="O59" s="65">
        <v>2</v>
      </c>
      <c r="P59" s="66">
        <f t="shared" si="19"/>
        <v>0.6</v>
      </c>
      <c r="Q59" s="66">
        <f t="shared" si="20"/>
        <v>0.5</v>
      </c>
      <c r="R59" s="67">
        <f t="shared" si="21"/>
        <v>0.5</v>
      </c>
    </row>
    <row r="60" spans="1:18" ht="15.75" thickBot="1" x14ac:dyDescent="0.3">
      <c r="A60" s="99" t="s">
        <v>34</v>
      </c>
      <c r="B60" s="69" t="s">
        <v>21</v>
      </c>
      <c r="C60" s="70">
        <v>20</v>
      </c>
      <c r="D60" s="71">
        <v>35</v>
      </c>
      <c r="E60" s="72">
        <f>(D60-C60)/C60</f>
        <v>0.75</v>
      </c>
      <c r="F60" s="70">
        <v>17</v>
      </c>
      <c r="G60" s="70">
        <v>32</v>
      </c>
      <c r="H60" s="73">
        <f t="shared" si="23"/>
        <v>0.88235294117647056</v>
      </c>
      <c r="I60" s="53">
        <v>7</v>
      </c>
      <c r="J60" s="53">
        <v>10</v>
      </c>
      <c r="K60" s="72">
        <f t="shared" si="24"/>
        <v>0.42857142857142855</v>
      </c>
      <c r="L60" s="79"/>
      <c r="M60" s="75">
        <v>33</v>
      </c>
      <c r="N60" s="75">
        <v>30</v>
      </c>
      <c r="O60" s="75">
        <v>19</v>
      </c>
      <c r="P60" s="76">
        <f>D60/M60</f>
        <v>1.0606060606060606</v>
      </c>
      <c r="Q60" s="76">
        <f t="shared" si="20"/>
        <v>1.0666666666666667</v>
      </c>
      <c r="R60" s="77">
        <f t="shared" si="21"/>
        <v>0.52631578947368418</v>
      </c>
    </row>
    <row r="61" spans="1:18" ht="15.75" thickBot="1" x14ac:dyDescent="0.3">
      <c r="A61" s="99"/>
      <c r="B61" s="59" t="s">
        <v>22</v>
      </c>
      <c r="C61" s="60">
        <v>44</v>
      </c>
      <c r="D61" s="61">
        <v>65</v>
      </c>
      <c r="E61" s="62">
        <f>(D61-C61)/C61</f>
        <v>0.47727272727272729</v>
      </c>
      <c r="F61" s="60">
        <v>34</v>
      </c>
      <c r="G61" s="60">
        <v>61</v>
      </c>
      <c r="H61" s="63">
        <f t="shared" si="23"/>
        <v>0.79411764705882348</v>
      </c>
      <c r="I61" s="60">
        <v>10</v>
      </c>
      <c r="J61" s="60">
        <v>23</v>
      </c>
      <c r="K61" s="62">
        <f t="shared" si="24"/>
        <v>1.3</v>
      </c>
      <c r="L61" s="80"/>
      <c r="M61" s="65">
        <v>89</v>
      </c>
      <c r="N61" s="65">
        <v>82</v>
      </c>
      <c r="O61" s="65">
        <v>55</v>
      </c>
      <c r="P61" s="66">
        <f>D61/M61</f>
        <v>0.7303370786516854</v>
      </c>
      <c r="Q61" s="66">
        <f t="shared" si="20"/>
        <v>0.74390243902439024</v>
      </c>
      <c r="R61" s="67">
        <f t="shared" si="21"/>
        <v>0.41818181818181815</v>
      </c>
    </row>
    <row r="62" spans="1:18" ht="15.75" thickBot="1" x14ac:dyDescent="0.3">
      <c r="A62" s="99" t="s">
        <v>35</v>
      </c>
      <c r="B62" s="69" t="s">
        <v>21</v>
      </c>
      <c r="C62" s="70">
        <v>31</v>
      </c>
      <c r="D62" s="71">
        <v>25</v>
      </c>
      <c r="E62" s="72">
        <f t="shared" si="16"/>
        <v>-0.19354838709677419</v>
      </c>
      <c r="F62" s="70">
        <v>28</v>
      </c>
      <c r="G62" s="70">
        <v>22</v>
      </c>
      <c r="H62" s="73">
        <f t="shared" si="23"/>
        <v>-0.21428571428571427</v>
      </c>
      <c r="I62" s="53">
        <v>4</v>
      </c>
      <c r="J62" s="53">
        <v>5</v>
      </c>
      <c r="K62" s="72">
        <f t="shared" si="24"/>
        <v>0.25</v>
      </c>
      <c r="L62" s="79"/>
      <c r="M62" s="75">
        <v>49</v>
      </c>
      <c r="N62" s="75">
        <v>43</v>
      </c>
      <c r="O62" s="75">
        <v>16</v>
      </c>
      <c r="P62" s="76">
        <f t="shared" si="19"/>
        <v>0.51020408163265307</v>
      </c>
      <c r="Q62" s="76">
        <f t="shared" si="20"/>
        <v>0.51162790697674421</v>
      </c>
      <c r="R62" s="77">
        <f t="shared" si="21"/>
        <v>0.3125</v>
      </c>
    </row>
    <row r="63" spans="1:18" ht="15.75" thickBot="1" x14ac:dyDescent="0.3">
      <c r="A63" s="99"/>
      <c r="B63" s="59" t="s">
        <v>22</v>
      </c>
      <c r="C63" s="60">
        <v>43</v>
      </c>
      <c r="D63" s="61">
        <v>35</v>
      </c>
      <c r="E63" s="62">
        <f t="shared" si="16"/>
        <v>-0.18604651162790697</v>
      </c>
      <c r="F63" s="60">
        <v>36</v>
      </c>
      <c r="G63" s="60">
        <v>31</v>
      </c>
      <c r="H63" s="63">
        <f t="shared" si="23"/>
        <v>-0.1388888888888889</v>
      </c>
      <c r="I63" s="60">
        <v>6</v>
      </c>
      <c r="J63" s="60">
        <v>8</v>
      </c>
      <c r="K63" s="62">
        <f t="shared" si="24"/>
        <v>0.33333333333333331</v>
      </c>
      <c r="L63" s="80"/>
      <c r="M63" s="65">
        <v>108</v>
      </c>
      <c r="N63" s="65">
        <v>99</v>
      </c>
      <c r="O63" s="65">
        <v>35</v>
      </c>
      <c r="P63" s="66">
        <f t="shared" si="19"/>
        <v>0.32407407407407407</v>
      </c>
      <c r="Q63" s="66">
        <f t="shared" si="20"/>
        <v>0.31313131313131315</v>
      </c>
      <c r="R63" s="67">
        <f t="shared" si="21"/>
        <v>0.22857142857142856</v>
      </c>
    </row>
    <row r="64" spans="1:18" ht="15.75" thickBot="1" x14ac:dyDescent="0.3">
      <c r="A64" s="99" t="s">
        <v>36</v>
      </c>
      <c r="B64" s="69" t="s">
        <v>21</v>
      </c>
      <c r="C64" s="70">
        <v>4</v>
      </c>
      <c r="D64" s="71">
        <v>3</v>
      </c>
      <c r="E64" s="72">
        <f t="shared" si="16"/>
        <v>-0.25</v>
      </c>
      <c r="F64" s="70">
        <v>3</v>
      </c>
      <c r="G64" s="70">
        <v>3</v>
      </c>
      <c r="H64" s="73">
        <f t="shared" si="23"/>
        <v>0</v>
      </c>
      <c r="I64" s="53">
        <v>1</v>
      </c>
      <c r="J64" s="53">
        <v>1</v>
      </c>
      <c r="K64" s="72">
        <f t="shared" si="24"/>
        <v>0</v>
      </c>
      <c r="L64" s="79"/>
      <c r="M64" s="75">
        <v>5</v>
      </c>
      <c r="N64" s="75">
        <v>5</v>
      </c>
      <c r="O64" s="75">
        <v>3</v>
      </c>
      <c r="P64" s="76">
        <f t="shared" si="19"/>
        <v>0.6</v>
      </c>
      <c r="Q64" s="76">
        <f t="shared" si="20"/>
        <v>0.6</v>
      </c>
      <c r="R64" s="77">
        <f t="shared" si="21"/>
        <v>0.33333333333333331</v>
      </c>
    </row>
    <row r="65" spans="1:18" ht="15.75" thickBot="1" x14ac:dyDescent="0.3">
      <c r="A65" s="105"/>
      <c r="B65" s="59" t="s">
        <v>22</v>
      </c>
      <c r="C65" s="60">
        <v>4</v>
      </c>
      <c r="D65" s="61">
        <v>5</v>
      </c>
      <c r="E65" s="62">
        <f t="shared" si="16"/>
        <v>0.25</v>
      </c>
      <c r="F65" s="60">
        <v>3</v>
      </c>
      <c r="G65" s="60">
        <v>4</v>
      </c>
      <c r="H65" s="63">
        <f t="shared" si="23"/>
        <v>0.33333333333333331</v>
      </c>
      <c r="I65" s="60">
        <v>1</v>
      </c>
      <c r="J65" s="60">
        <v>1</v>
      </c>
      <c r="K65" s="62">
        <f t="shared" si="24"/>
        <v>0</v>
      </c>
      <c r="L65" s="80"/>
      <c r="M65" s="65">
        <v>8</v>
      </c>
      <c r="N65" s="65">
        <v>8</v>
      </c>
      <c r="O65" s="65">
        <v>5</v>
      </c>
      <c r="P65" s="66">
        <f t="shared" si="19"/>
        <v>0.625</v>
      </c>
      <c r="Q65" s="66">
        <f t="shared" si="20"/>
        <v>0.5</v>
      </c>
      <c r="R65" s="67">
        <f t="shared" si="21"/>
        <v>0.2</v>
      </c>
    </row>
    <row r="66" spans="1:18" x14ac:dyDescent="0.25">
      <c r="A66" s="81" t="s">
        <v>37</v>
      </c>
      <c r="B66" s="81"/>
      <c r="C66" s="4"/>
      <c r="D66" s="4"/>
      <c r="E66" s="82"/>
      <c r="F66" s="4"/>
      <c r="G66" s="4"/>
      <c r="H66" s="82"/>
      <c r="I66" s="4"/>
      <c r="J66" s="4"/>
      <c r="K66" s="82"/>
      <c r="L66" s="4"/>
      <c r="M66" s="1"/>
      <c r="N66" s="1"/>
      <c r="O66" s="1"/>
      <c r="P66" s="1"/>
      <c r="Q66" s="1"/>
      <c r="R66" s="1"/>
    </row>
    <row r="67" spans="1:18" x14ac:dyDescent="0.25">
      <c r="A67" s="5"/>
      <c r="B67" s="5"/>
      <c r="C67" s="4"/>
      <c r="D67" s="4"/>
      <c r="E67" s="82"/>
      <c r="F67" s="4"/>
      <c r="G67" s="4"/>
      <c r="H67" s="82"/>
      <c r="I67" s="4"/>
      <c r="J67" s="4"/>
      <c r="K67" s="82"/>
      <c r="L67" s="4"/>
      <c r="M67" s="1"/>
      <c r="N67" s="1"/>
      <c r="O67" s="1"/>
      <c r="P67" s="1"/>
      <c r="Q67" s="1"/>
      <c r="R67" s="1"/>
    </row>
    <row r="68" spans="1:18" x14ac:dyDescent="0.25">
      <c r="A68" s="5" t="s">
        <v>38</v>
      </c>
      <c r="B68" s="5"/>
      <c r="C68" s="4"/>
      <c r="D68" s="4"/>
      <c r="E68" s="82"/>
      <c r="F68" s="4"/>
      <c r="G68" s="4"/>
      <c r="H68" s="82"/>
      <c r="I68" s="4"/>
      <c r="J68" s="4"/>
      <c r="K68" s="82"/>
      <c r="L68" s="4"/>
      <c r="M68" s="1"/>
      <c r="N68" s="1"/>
      <c r="O68" s="1"/>
      <c r="P68" s="1"/>
      <c r="Q68" s="1"/>
      <c r="R68" s="1"/>
    </row>
  </sheetData>
  <mergeCells count="40">
    <mergeCell ref="A7:B7"/>
    <mergeCell ref="A1:R1"/>
    <mergeCell ref="A2:R2"/>
    <mergeCell ref="A3:R3"/>
    <mergeCell ref="A4:R4"/>
    <mergeCell ref="A6:B6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39:A41"/>
    <mergeCell ref="A20:B20"/>
    <mergeCell ref="A21:B21"/>
    <mergeCell ref="A22:B22"/>
    <mergeCell ref="A23:B23"/>
    <mergeCell ref="A24:B24"/>
    <mergeCell ref="A25:B25"/>
    <mergeCell ref="A26:B26"/>
    <mergeCell ref="A27:A29"/>
    <mergeCell ref="A30:A32"/>
    <mergeCell ref="A33:A35"/>
    <mergeCell ref="A36:A38"/>
    <mergeCell ref="A58:A59"/>
    <mergeCell ref="A60:A61"/>
    <mergeCell ref="A62:A63"/>
    <mergeCell ref="A64:A65"/>
    <mergeCell ref="A42:A44"/>
    <mergeCell ref="A45:A47"/>
    <mergeCell ref="A48:A50"/>
    <mergeCell ref="A51:A52"/>
    <mergeCell ref="A53:A55"/>
    <mergeCell ref="A56:A57"/>
  </mergeCells>
  <pageMargins left="0.25" right="0.25" top="0.75" bottom="0.75" header="0.3" footer="0.3"/>
  <pageSetup scale="81" fitToHeight="0" orientation="landscape" r:id="rId1"/>
  <headerFooter alignWithMargins="0">
    <oddFooter>&amp;LJennifer Kreinheder, (907)474-6638
UAF Planning, Analysis and Institutional Research&amp;R&amp;D
www.uaf.edu/pair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zoomScale="120" zoomScaleNormal="120" workbookViewId="0">
      <selection sqref="A1:R1"/>
    </sheetView>
  </sheetViews>
  <sheetFormatPr defaultColWidth="11.5703125" defaultRowHeight="15" x14ac:dyDescent="0.25"/>
  <cols>
    <col min="1" max="1" width="17.42578125" style="68" customWidth="1"/>
    <col min="2" max="2" width="16" style="68" customWidth="1"/>
    <col min="3" max="4" width="8.28515625" customWidth="1"/>
    <col min="5" max="5" width="9.28515625" style="68" bestFit="1" customWidth="1"/>
    <col min="6" max="7" width="8.28515625" customWidth="1"/>
    <col min="8" max="8" width="9.28515625" style="68" customWidth="1"/>
    <col min="9" max="10" width="8.28515625" customWidth="1"/>
    <col min="11" max="11" width="9.28515625" style="68" customWidth="1"/>
    <col min="12" max="12" width="1.7109375" customWidth="1"/>
    <col min="13" max="13" width="8.28515625" customWidth="1"/>
    <col min="14" max="14" width="9.28515625" customWidth="1"/>
    <col min="15" max="15" width="9.140625" customWidth="1"/>
    <col min="16" max="16" width="10.85546875" customWidth="1"/>
    <col min="17" max="17" width="10.85546875" bestFit="1" customWidth="1"/>
    <col min="19" max="19" width="44.85546875" bestFit="1" customWidth="1"/>
    <col min="20" max="20" width="23" customWidth="1"/>
    <col min="22" max="27" width="7.5703125" customWidth="1"/>
  </cols>
  <sheetData>
    <row r="1" spans="1:18" ht="15.75" x14ac:dyDescent="0.25">
      <c r="A1" s="85" t="s">
        <v>42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18" ht="15.75" x14ac:dyDescent="0.2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18" ht="15.75" x14ac:dyDescent="0.25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4" spans="1:18" ht="15.75" x14ac:dyDescent="0.25">
      <c r="A4" s="87" t="s">
        <v>85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</row>
    <row r="5" spans="1:18" ht="13.5" customHeight="1" thickBot="1" x14ac:dyDescent="0.3">
      <c r="A5" s="2"/>
      <c r="B5" s="3"/>
      <c r="C5" s="4"/>
      <c r="D5" s="4"/>
      <c r="E5" s="5"/>
      <c r="F5" s="4"/>
      <c r="G5" s="4"/>
      <c r="H5" s="6"/>
      <c r="I5" s="4"/>
      <c r="J5" s="4"/>
      <c r="K5" s="6"/>
      <c r="L5" s="1"/>
      <c r="M5" s="1"/>
      <c r="N5" s="1"/>
      <c r="O5" s="1"/>
      <c r="P5" s="1"/>
      <c r="Q5" s="1"/>
      <c r="R5" s="1"/>
    </row>
    <row r="6" spans="1:18" ht="51" x14ac:dyDescent="0.25">
      <c r="A6" s="88" t="s">
        <v>2</v>
      </c>
      <c r="B6" s="89"/>
      <c r="C6" s="7" t="s">
        <v>86</v>
      </c>
      <c r="D6" s="8" t="s">
        <v>87</v>
      </c>
      <c r="E6" s="7" t="s">
        <v>40</v>
      </c>
      <c r="F6" s="7" t="s">
        <v>88</v>
      </c>
      <c r="G6" s="7" t="s">
        <v>89</v>
      </c>
      <c r="H6" s="7" t="s">
        <v>40</v>
      </c>
      <c r="I6" s="7" t="s">
        <v>90</v>
      </c>
      <c r="J6" s="7" t="s">
        <v>91</v>
      </c>
      <c r="K6" s="7" t="s">
        <v>40</v>
      </c>
      <c r="L6" s="9"/>
      <c r="M6" s="10" t="s">
        <v>3</v>
      </c>
      <c r="N6" s="10" t="s">
        <v>4</v>
      </c>
      <c r="O6" s="10" t="s">
        <v>5</v>
      </c>
      <c r="P6" s="10" t="s">
        <v>6</v>
      </c>
      <c r="Q6" s="10" t="s">
        <v>7</v>
      </c>
      <c r="R6" s="11" t="s">
        <v>8</v>
      </c>
    </row>
    <row r="7" spans="1:18" x14ac:dyDescent="0.25">
      <c r="A7" s="83" t="s">
        <v>9</v>
      </c>
      <c r="B7" s="84"/>
      <c r="C7" s="12">
        <v>2586</v>
      </c>
      <c r="D7" s="12">
        <v>2740</v>
      </c>
      <c r="E7" s="13">
        <f t="shared" ref="E7:E15" si="0">(D7-C7)/C7</f>
        <v>5.9551430781129157E-2</v>
      </c>
      <c r="F7" s="12">
        <v>1969</v>
      </c>
      <c r="G7" s="12">
        <v>2193</v>
      </c>
      <c r="H7" s="14">
        <f t="shared" ref="H7:H15" si="1">(G7-F7)/F7</f>
        <v>0.11376333164042661</v>
      </c>
      <c r="I7" s="12">
        <v>664</v>
      </c>
      <c r="J7" s="12">
        <v>746</v>
      </c>
      <c r="K7" s="13">
        <f t="shared" ref="K7:K15" si="2">(J7-I7)/I7</f>
        <v>0.12349397590361445</v>
      </c>
      <c r="L7" s="15"/>
      <c r="M7" s="16">
        <v>3696</v>
      </c>
      <c r="N7" s="16">
        <v>2894</v>
      </c>
      <c r="O7" s="16">
        <v>1878</v>
      </c>
      <c r="P7" s="17">
        <f t="shared" ref="P7:P15" si="3">D7/M7</f>
        <v>0.7413419913419913</v>
      </c>
      <c r="Q7" s="17">
        <f t="shared" ref="Q7:Q15" si="4">G7/N7</f>
        <v>0.75777470628887356</v>
      </c>
      <c r="R7" s="18">
        <f t="shared" ref="R7:R15" si="5">J7/O7</f>
        <v>0.39723109691160807</v>
      </c>
    </row>
    <row r="8" spans="1:18" x14ac:dyDescent="0.25">
      <c r="A8" s="90" t="s">
        <v>10</v>
      </c>
      <c r="B8" s="91"/>
      <c r="C8" s="19">
        <v>389</v>
      </c>
      <c r="D8" s="19">
        <v>412</v>
      </c>
      <c r="E8" s="13">
        <f t="shared" si="0"/>
        <v>5.9125964010282778E-2</v>
      </c>
      <c r="F8" s="19">
        <v>285</v>
      </c>
      <c r="G8" s="19">
        <v>310</v>
      </c>
      <c r="H8" s="14">
        <f t="shared" si="1"/>
        <v>8.771929824561403E-2</v>
      </c>
      <c r="I8" s="19">
        <v>127</v>
      </c>
      <c r="J8" s="19">
        <v>131</v>
      </c>
      <c r="K8" s="13">
        <f t="shared" si="2"/>
        <v>3.1496062992125984E-2</v>
      </c>
      <c r="L8" s="15"/>
      <c r="M8" s="16">
        <v>415</v>
      </c>
      <c r="N8" s="16">
        <v>270</v>
      </c>
      <c r="O8" s="16">
        <v>188</v>
      </c>
      <c r="P8" s="17">
        <f t="shared" si="3"/>
        <v>0.9927710843373494</v>
      </c>
      <c r="Q8" s="17">
        <f t="shared" si="4"/>
        <v>1.1481481481481481</v>
      </c>
      <c r="R8" s="18">
        <f t="shared" si="5"/>
        <v>0.69680851063829785</v>
      </c>
    </row>
    <row r="9" spans="1:18" x14ac:dyDescent="0.25">
      <c r="A9" s="90" t="s">
        <v>41</v>
      </c>
      <c r="B9" s="91"/>
      <c r="C9" s="19">
        <v>309</v>
      </c>
      <c r="D9" s="19">
        <v>338</v>
      </c>
      <c r="E9" s="13">
        <f t="shared" si="0"/>
        <v>9.3851132686084138E-2</v>
      </c>
      <c r="F9" s="19">
        <v>229</v>
      </c>
      <c r="G9" s="19">
        <v>246</v>
      </c>
      <c r="H9" s="14">
        <f t="shared" si="1"/>
        <v>7.4235807860262015E-2</v>
      </c>
      <c r="I9" s="19">
        <v>113</v>
      </c>
      <c r="J9" s="19">
        <v>106</v>
      </c>
      <c r="K9" s="13">
        <f t="shared" si="2"/>
        <v>-6.1946902654867256E-2</v>
      </c>
      <c r="L9" s="15"/>
      <c r="M9" s="16">
        <v>325</v>
      </c>
      <c r="N9" s="16">
        <v>207</v>
      </c>
      <c r="O9" s="16">
        <v>157</v>
      </c>
      <c r="P9" s="17">
        <f t="shared" si="3"/>
        <v>1.04</v>
      </c>
      <c r="Q9" s="17">
        <f t="shared" si="4"/>
        <v>1.1884057971014492</v>
      </c>
      <c r="R9" s="18">
        <f t="shared" si="5"/>
        <v>0.67515923566878977</v>
      </c>
    </row>
    <row r="10" spans="1:18" x14ac:dyDescent="0.25">
      <c r="A10" s="90" t="s">
        <v>11</v>
      </c>
      <c r="B10" s="91"/>
      <c r="C10" s="19">
        <v>1743</v>
      </c>
      <c r="D10" s="19">
        <v>1822</v>
      </c>
      <c r="E10" s="13">
        <f t="shared" si="0"/>
        <v>4.5324153757888695E-2</v>
      </c>
      <c r="F10" s="19">
        <v>1324</v>
      </c>
      <c r="G10" s="19">
        <v>1428</v>
      </c>
      <c r="H10" s="14">
        <f t="shared" si="1"/>
        <v>7.8549848942598186E-2</v>
      </c>
      <c r="I10" s="19">
        <v>440</v>
      </c>
      <c r="J10" s="19">
        <v>451</v>
      </c>
      <c r="K10" s="13">
        <f t="shared" si="2"/>
        <v>2.5000000000000001E-2</v>
      </c>
      <c r="L10" s="15"/>
      <c r="M10" s="16">
        <v>2093</v>
      </c>
      <c r="N10" s="16">
        <v>1524</v>
      </c>
      <c r="O10" s="16">
        <v>968</v>
      </c>
      <c r="P10" s="17">
        <f t="shared" si="3"/>
        <v>0.87052078356426188</v>
      </c>
      <c r="Q10" s="17">
        <f t="shared" si="4"/>
        <v>0.93700787401574803</v>
      </c>
      <c r="R10" s="18">
        <f t="shared" si="5"/>
        <v>0.46590909090909088</v>
      </c>
    </row>
    <row r="11" spans="1:18" x14ac:dyDescent="0.25">
      <c r="A11" s="90" t="s">
        <v>12</v>
      </c>
      <c r="B11" s="91"/>
      <c r="C11" s="12">
        <v>202</v>
      </c>
      <c r="D11" s="12">
        <v>237</v>
      </c>
      <c r="E11" s="13">
        <f t="shared" si="0"/>
        <v>0.17326732673267325</v>
      </c>
      <c r="F11" s="12">
        <v>160</v>
      </c>
      <c r="G11" s="12">
        <v>221</v>
      </c>
      <c r="H11" s="14">
        <f t="shared" si="1"/>
        <v>0.38124999999999998</v>
      </c>
      <c r="I11" s="12">
        <v>76</v>
      </c>
      <c r="J11" s="12">
        <v>104</v>
      </c>
      <c r="K11" s="13">
        <f>(J11-I11)/I11</f>
        <v>0.36842105263157893</v>
      </c>
      <c r="L11" s="15"/>
      <c r="M11" s="16">
        <v>557</v>
      </c>
      <c r="N11" s="16">
        <v>511</v>
      </c>
      <c r="O11" s="16">
        <v>376</v>
      </c>
      <c r="P11" s="17">
        <f t="shared" si="3"/>
        <v>0.42549371633752242</v>
      </c>
      <c r="Q11" s="17">
        <f t="shared" si="4"/>
        <v>0.43248532289628178</v>
      </c>
      <c r="R11" s="18">
        <f t="shared" si="5"/>
        <v>0.27659574468085107</v>
      </c>
    </row>
    <row r="12" spans="1:18" x14ac:dyDescent="0.25">
      <c r="A12" s="90" t="s">
        <v>13</v>
      </c>
      <c r="B12" s="91"/>
      <c r="C12" s="12">
        <v>585</v>
      </c>
      <c r="D12" s="12">
        <v>611</v>
      </c>
      <c r="E12" s="13">
        <f t="shared" si="0"/>
        <v>4.4444444444444446E-2</v>
      </c>
      <c r="F12" s="12">
        <v>435</v>
      </c>
      <c r="G12" s="12">
        <v>490</v>
      </c>
      <c r="H12" s="14">
        <f t="shared" si="1"/>
        <v>0.12643678160919541</v>
      </c>
      <c r="I12" s="12">
        <v>126</v>
      </c>
      <c r="J12" s="12">
        <v>158</v>
      </c>
      <c r="K12" s="13">
        <f t="shared" si="2"/>
        <v>0.25396825396825395</v>
      </c>
      <c r="L12" s="15"/>
      <c r="M12" s="16">
        <v>966</v>
      </c>
      <c r="N12" s="16">
        <v>780</v>
      </c>
      <c r="O12" s="16">
        <v>462</v>
      </c>
      <c r="P12" s="17">
        <f t="shared" si="3"/>
        <v>0.63250517598343681</v>
      </c>
      <c r="Q12" s="17">
        <f t="shared" si="4"/>
        <v>0.62820512820512819</v>
      </c>
      <c r="R12" s="18">
        <f t="shared" si="5"/>
        <v>0.34199134199134201</v>
      </c>
    </row>
    <row r="13" spans="1:18" x14ac:dyDescent="0.25">
      <c r="A13" s="90" t="s">
        <v>14</v>
      </c>
      <c r="B13" s="91"/>
      <c r="C13" s="20">
        <v>56</v>
      </c>
      <c r="D13" s="20">
        <v>70</v>
      </c>
      <c r="E13" s="13">
        <f t="shared" si="0"/>
        <v>0.25</v>
      </c>
      <c r="F13" s="20">
        <v>50</v>
      </c>
      <c r="G13" s="20">
        <v>54</v>
      </c>
      <c r="H13" s="14">
        <f t="shared" si="1"/>
        <v>0.08</v>
      </c>
      <c r="I13" s="20">
        <v>22</v>
      </c>
      <c r="J13" s="20">
        <v>33</v>
      </c>
      <c r="K13" s="13">
        <f t="shared" si="2"/>
        <v>0.5</v>
      </c>
      <c r="L13" s="15"/>
      <c r="M13" s="16">
        <v>80</v>
      </c>
      <c r="N13" s="16">
        <v>79</v>
      </c>
      <c r="O13" s="16">
        <v>72</v>
      </c>
      <c r="P13" s="17">
        <f t="shared" si="3"/>
        <v>0.875</v>
      </c>
      <c r="Q13" s="17">
        <f t="shared" si="4"/>
        <v>0.68354430379746833</v>
      </c>
      <c r="R13" s="18">
        <f t="shared" si="5"/>
        <v>0.45833333333333331</v>
      </c>
    </row>
    <row r="14" spans="1:18" x14ac:dyDescent="0.25">
      <c r="A14" s="92" t="s">
        <v>15</v>
      </c>
      <c r="B14" s="93"/>
      <c r="C14" s="19">
        <v>824</v>
      </c>
      <c r="D14" s="19">
        <v>778</v>
      </c>
      <c r="E14" s="13">
        <f t="shared" si="0"/>
        <v>-5.5825242718446605E-2</v>
      </c>
      <c r="F14" s="19">
        <v>287</v>
      </c>
      <c r="G14" s="19">
        <v>247</v>
      </c>
      <c r="H14" s="14">
        <f t="shared" si="1"/>
        <v>-0.13937282229965156</v>
      </c>
      <c r="I14" s="19">
        <v>91</v>
      </c>
      <c r="J14" s="19">
        <v>86</v>
      </c>
      <c r="K14" s="13">
        <f t="shared" si="2"/>
        <v>-5.4945054945054944E-2</v>
      </c>
      <c r="L14" s="15"/>
      <c r="M14" s="16">
        <v>870</v>
      </c>
      <c r="N14" s="16">
        <v>337</v>
      </c>
      <c r="O14" s="16">
        <v>269</v>
      </c>
      <c r="P14" s="17">
        <f t="shared" si="3"/>
        <v>0.89425287356321836</v>
      </c>
      <c r="Q14" s="17">
        <f t="shared" si="4"/>
        <v>0.73293768545994065</v>
      </c>
      <c r="R14" s="18">
        <f t="shared" si="5"/>
        <v>0.31970260223048325</v>
      </c>
    </row>
    <row r="15" spans="1:18" x14ac:dyDescent="0.25">
      <c r="A15" s="94" t="s">
        <v>16</v>
      </c>
      <c r="B15" s="95"/>
      <c r="C15" s="21">
        <f>C7+C14</f>
        <v>3410</v>
      </c>
      <c r="D15" s="22">
        <f>D7+D14</f>
        <v>3518</v>
      </c>
      <c r="E15" s="23">
        <f t="shared" si="0"/>
        <v>3.1671554252199412E-2</v>
      </c>
      <c r="F15" s="21">
        <f t="shared" ref="F15:G15" si="6">F7+F14</f>
        <v>2256</v>
      </c>
      <c r="G15" s="21">
        <f t="shared" si="6"/>
        <v>2440</v>
      </c>
      <c r="H15" s="24">
        <f t="shared" si="1"/>
        <v>8.1560283687943269E-2</v>
      </c>
      <c r="I15" s="21">
        <f t="shared" ref="I15:J15" si="7">I7+I14</f>
        <v>755</v>
      </c>
      <c r="J15" s="21">
        <f t="shared" si="7"/>
        <v>832</v>
      </c>
      <c r="K15" s="23">
        <f t="shared" si="2"/>
        <v>0.10198675496688742</v>
      </c>
      <c r="L15" s="25"/>
      <c r="M15" s="26">
        <f>M7+M14</f>
        <v>4566</v>
      </c>
      <c r="N15" s="26">
        <f>N7+N14</f>
        <v>3231</v>
      </c>
      <c r="O15" s="26">
        <f>O7+O14</f>
        <v>2147</v>
      </c>
      <c r="P15" s="27">
        <f t="shared" si="3"/>
        <v>0.77047744196233026</v>
      </c>
      <c r="Q15" s="27">
        <f t="shared" si="4"/>
        <v>0.75518415351284429</v>
      </c>
      <c r="R15" s="28">
        <f t="shared" si="5"/>
        <v>0.38751746623195155</v>
      </c>
    </row>
    <row r="16" spans="1:18" x14ac:dyDescent="0.25">
      <c r="A16" s="96" t="s">
        <v>17</v>
      </c>
      <c r="B16" s="97"/>
      <c r="C16" s="29"/>
      <c r="D16" s="30"/>
      <c r="E16" s="31"/>
      <c r="F16" s="29"/>
      <c r="G16" s="29"/>
      <c r="H16" s="32"/>
      <c r="I16" s="29"/>
      <c r="J16" s="29"/>
      <c r="K16" s="31"/>
      <c r="L16" s="33"/>
      <c r="M16" s="34"/>
      <c r="N16" s="34"/>
      <c r="O16" s="34"/>
      <c r="P16" s="31"/>
      <c r="Q16" s="31"/>
      <c r="R16" s="35"/>
    </row>
    <row r="17" spans="1:18" x14ac:dyDescent="0.25">
      <c r="A17" s="83" t="s">
        <v>9</v>
      </c>
      <c r="B17" s="84"/>
      <c r="C17" s="12">
        <v>1902</v>
      </c>
      <c r="D17" s="12">
        <v>1991</v>
      </c>
      <c r="E17" s="13">
        <f t="shared" ref="E17:E25" si="8">(D17-C17)/C17</f>
        <v>4.6792849631966352E-2</v>
      </c>
      <c r="F17" s="12">
        <v>1397</v>
      </c>
      <c r="G17" s="12">
        <v>1507</v>
      </c>
      <c r="H17" s="14">
        <f t="shared" ref="H17:H25" si="9">(G17-F17)/F17</f>
        <v>7.874015748031496E-2</v>
      </c>
      <c r="I17" s="12">
        <v>478</v>
      </c>
      <c r="J17" s="12">
        <v>518</v>
      </c>
      <c r="K17" s="14">
        <f t="shared" ref="K17:K25" si="10">(J17-I17)/I17</f>
        <v>8.3682008368200833E-2</v>
      </c>
      <c r="L17" s="15"/>
      <c r="M17" s="12">
        <v>2335</v>
      </c>
      <c r="N17" s="12">
        <v>1675</v>
      </c>
      <c r="O17" s="12">
        <v>1157</v>
      </c>
      <c r="P17" s="17">
        <f t="shared" ref="P17" si="11">D17/M17</f>
        <v>0.85267665952890792</v>
      </c>
      <c r="Q17" s="17">
        <f t="shared" ref="Q17:Q25" si="12">G17/N17</f>
        <v>0.89970149253731346</v>
      </c>
      <c r="R17" s="18">
        <f t="shared" ref="R17:R25" si="13">J17/O17</f>
        <v>0.44770959377700953</v>
      </c>
    </row>
    <row r="18" spans="1:18" x14ac:dyDescent="0.25">
      <c r="A18" s="90" t="s">
        <v>10</v>
      </c>
      <c r="B18" s="91"/>
      <c r="C18" s="19">
        <v>326</v>
      </c>
      <c r="D18" s="19">
        <v>355</v>
      </c>
      <c r="E18" s="13">
        <f t="shared" si="8"/>
        <v>8.8957055214723926E-2</v>
      </c>
      <c r="F18" s="19">
        <v>234</v>
      </c>
      <c r="G18" s="19">
        <v>262</v>
      </c>
      <c r="H18" s="14">
        <f t="shared" si="9"/>
        <v>0.11965811965811966</v>
      </c>
      <c r="I18" s="19">
        <v>110</v>
      </c>
      <c r="J18" s="19">
        <v>108</v>
      </c>
      <c r="K18" s="14">
        <f t="shared" si="10"/>
        <v>-1.8181818181818181E-2</v>
      </c>
      <c r="L18" s="15"/>
      <c r="M18" s="19">
        <v>348</v>
      </c>
      <c r="N18" s="19">
        <v>222</v>
      </c>
      <c r="O18" s="19">
        <v>161</v>
      </c>
      <c r="P18" s="17">
        <f>D18/M18</f>
        <v>1.0201149425287357</v>
      </c>
      <c r="Q18" s="17">
        <f t="shared" si="12"/>
        <v>1.1801801801801801</v>
      </c>
      <c r="R18" s="18">
        <f t="shared" si="13"/>
        <v>0.67080745341614911</v>
      </c>
    </row>
    <row r="19" spans="1:18" x14ac:dyDescent="0.25">
      <c r="A19" s="90" t="s">
        <v>41</v>
      </c>
      <c r="B19" s="91"/>
      <c r="C19" s="19">
        <v>262</v>
      </c>
      <c r="D19" s="19">
        <v>297</v>
      </c>
      <c r="E19" s="13">
        <f t="shared" si="8"/>
        <v>0.13358778625954199</v>
      </c>
      <c r="F19" s="19">
        <v>190</v>
      </c>
      <c r="G19" s="19">
        <v>213</v>
      </c>
      <c r="H19" s="14">
        <f t="shared" si="9"/>
        <v>0.12105263157894737</v>
      </c>
      <c r="I19" s="19">
        <v>100</v>
      </c>
      <c r="J19" s="19">
        <v>92</v>
      </c>
      <c r="K19" s="14">
        <f t="shared" si="10"/>
        <v>-0.08</v>
      </c>
      <c r="L19" s="15"/>
      <c r="M19" s="19">
        <v>277</v>
      </c>
      <c r="N19" s="19">
        <v>175</v>
      </c>
      <c r="O19" s="19">
        <v>139</v>
      </c>
      <c r="P19" s="17">
        <f t="shared" ref="P19:P25" si="14">D19/M19</f>
        <v>1.0722021660649819</v>
      </c>
      <c r="Q19" s="17">
        <f t="shared" si="12"/>
        <v>1.2171428571428571</v>
      </c>
      <c r="R19" s="18">
        <f t="shared" si="13"/>
        <v>0.66187050359712229</v>
      </c>
    </row>
    <row r="20" spans="1:18" x14ac:dyDescent="0.25">
      <c r="A20" s="90" t="s">
        <v>11</v>
      </c>
      <c r="B20" s="91"/>
      <c r="C20" s="19">
        <v>1343</v>
      </c>
      <c r="D20" s="19">
        <v>1419</v>
      </c>
      <c r="E20" s="13">
        <f t="shared" si="8"/>
        <v>5.6589724497393891E-2</v>
      </c>
      <c r="F20" s="19">
        <v>975</v>
      </c>
      <c r="G20" s="19">
        <v>1061</v>
      </c>
      <c r="H20" s="14">
        <f t="shared" si="9"/>
        <v>8.82051282051282E-2</v>
      </c>
      <c r="I20" s="19">
        <v>331</v>
      </c>
      <c r="J20" s="19">
        <v>350</v>
      </c>
      <c r="K20" s="14">
        <f t="shared" si="10"/>
        <v>5.7401812688821753E-2</v>
      </c>
      <c r="L20" s="15"/>
      <c r="M20" s="19">
        <v>1457</v>
      </c>
      <c r="N20" s="19">
        <v>960</v>
      </c>
      <c r="O20" s="19">
        <v>658</v>
      </c>
      <c r="P20" s="17">
        <f t="shared" si="14"/>
        <v>0.97391901166781059</v>
      </c>
      <c r="Q20" s="17">
        <f t="shared" si="12"/>
        <v>1.1052083333333333</v>
      </c>
      <c r="R20" s="18">
        <f t="shared" si="13"/>
        <v>0.53191489361702127</v>
      </c>
    </row>
    <row r="21" spans="1:18" x14ac:dyDescent="0.25">
      <c r="A21" s="90" t="s">
        <v>12</v>
      </c>
      <c r="B21" s="91"/>
      <c r="C21" s="12">
        <v>92</v>
      </c>
      <c r="D21" s="12">
        <v>91</v>
      </c>
      <c r="E21" s="13">
        <f t="shared" si="8"/>
        <v>-1.0869565217391304E-2</v>
      </c>
      <c r="F21" s="12">
        <v>75</v>
      </c>
      <c r="G21" s="12">
        <v>84</v>
      </c>
      <c r="H21" s="14">
        <f t="shared" si="9"/>
        <v>0.12</v>
      </c>
      <c r="I21" s="12">
        <v>29</v>
      </c>
      <c r="J21" s="12">
        <v>37</v>
      </c>
      <c r="K21" s="14">
        <f t="shared" si="10"/>
        <v>0.27586206896551724</v>
      </c>
      <c r="L21" s="15"/>
      <c r="M21" s="12">
        <v>218</v>
      </c>
      <c r="N21" s="12">
        <v>201</v>
      </c>
      <c r="O21" s="12">
        <v>153</v>
      </c>
      <c r="P21" s="17">
        <f t="shared" si="14"/>
        <v>0.41743119266055045</v>
      </c>
      <c r="Q21" s="17">
        <f t="shared" si="12"/>
        <v>0.41791044776119401</v>
      </c>
      <c r="R21" s="18">
        <f t="shared" si="13"/>
        <v>0.24183006535947713</v>
      </c>
    </row>
    <row r="22" spans="1:18" x14ac:dyDescent="0.25">
      <c r="A22" s="90" t="s">
        <v>13</v>
      </c>
      <c r="B22" s="91"/>
      <c r="C22" s="12">
        <v>416</v>
      </c>
      <c r="D22" s="12">
        <v>417</v>
      </c>
      <c r="E22" s="13">
        <f t="shared" si="8"/>
        <v>2.403846153846154E-3</v>
      </c>
      <c r="F22" s="12">
        <v>298</v>
      </c>
      <c r="G22" s="12">
        <v>311</v>
      </c>
      <c r="H22" s="14">
        <f t="shared" si="9"/>
        <v>4.3624161073825503E-2</v>
      </c>
      <c r="I22" s="12">
        <v>97</v>
      </c>
      <c r="J22" s="12">
        <v>99</v>
      </c>
      <c r="K22" s="14">
        <f t="shared" si="10"/>
        <v>2.0618556701030927E-2</v>
      </c>
      <c r="L22" s="15"/>
      <c r="M22" s="12">
        <v>588</v>
      </c>
      <c r="N22" s="12">
        <v>443</v>
      </c>
      <c r="O22" s="12">
        <v>280</v>
      </c>
      <c r="P22" s="17">
        <f t="shared" si="14"/>
        <v>0.70918367346938771</v>
      </c>
      <c r="Q22" s="17">
        <f t="shared" si="12"/>
        <v>0.7020316027088036</v>
      </c>
      <c r="R22" s="18">
        <f t="shared" si="13"/>
        <v>0.35357142857142859</v>
      </c>
    </row>
    <row r="23" spans="1:18" x14ac:dyDescent="0.25">
      <c r="A23" s="90" t="s">
        <v>14</v>
      </c>
      <c r="B23" s="91"/>
      <c r="C23" s="20">
        <v>51</v>
      </c>
      <c r="D23" s="20">
        <v>64</v>
      </c>
      <c r="E23" s="13">
        <f t="shared" si="8"/>
        <v>0.25490196078431371</v>
      </c>
      <c r="F23" s="20">
        <v>49</v>
      </c>
      <c r="G23" s="20">
        <v>51</v>
      </c>
      <c r="H23" s="14">
        <f t="shared" si="9"/>
        <v>4.0816326530612242E-2</v>
      </c>
      <c r="I23" s="20">
        <v>21</v>
      </c>
      <c r="J23" s="20">
        <v>32</v>
      </c>
      <c r="K23" s="14">
        <f t="shared" si="10"/>
        <v>0.52380952380952384</v>
      </c>
      <c r="L23" s="15"/>
      <c r="M23" s="20">
        <v>72</v>
      </c>
      <c r="N23" s="20">
        <v>71</v>
      </c>
      <c r="O23" s="20">
        <v>66</v>
      </c>
      <c r="P23" s="17">
        <f t="shared" si="14"/>
        <v>0.88888888888888884</v>
      </c>
      <c r="Q23" s="17">
        <f t="shared" si="12"/>
        <v>0.71830985915492962</v>
      </c>
      <c r="R23" s="18">
        <f t="shared" si="13"/>
        <v>0.48484848484848486</v>
      </c>
    </row>
    <row r="24" spans="1:18" x14ac:dyDescent="0.25">
      <c r="A24" s="92" t="s">
        <v>15</v>
      </c>
      <c r="B24" s="93"/>
      <c r="C24" s="19">
        <v>796</v>
      </c>
      <c r="D24" s="19">
        <v>771</v>
      </c>
      <c r="E24" s="13">
        <f t="shared" si="8"/>
        <v>-3.1407035175879394E-2</v>
      </c>
      <c r="F24" s="19">
        <v>278</v>
      </c>
      <c r="G24" s="19">
        <v>245</v>
      </c>
      <c r="H24" s="14">
        <f t="shared" si="9"/>
        <v>-0.11870503597122302</v>
      </c>
      <c r="I24" s="19">
        <v>90</v>
      </c>
      <c r="J24" s="19">
        <v>86</v>
      </c>
      <c r="K24" s="14">
        <f t="shared" si="10"/>
        <v>-4.4444444444444446E-2</v>
      </c>
      <c r="L24" s="15"/>
      <c r="M24" s="19">
        <v>851</v>
      </c>
      <c r="N24" s="19">
        <v>325</v>
      </c>
      <c r="O24" s="19">
        <v>259</v>
      </c>
      <c r="P24" s="17">
        <f t="shared" si="14"/>
        <v>0.90599294947121034</v>
      </c>
      <c r="Q24" s="17">
        <f t="shared" si="12"/>
        <v>0.75384615384615383</v>
      </c>
      <c r="R24" s="18">
        <f t="shared" si="13"/>
        <v>0.33204633204633205</v>
      </c>
    </row>
    <row r="25" spans="1:18" x14ac:dyDescent="0.25">
      <c r="A25" s="94" t="s">
        <v>18</v>
      </c>
      <c r="B25" s="95"/>
      <c r="C25" s="36">
        <f>C17+C24</f>
        <v>2698</v>
      </c>
      <c r="D25" s="37">
        <f>D17+D24</f>
        <v>2762</v>
      </c>
      <c r="E25" s="23">
        <f t="shared" si="8"/>
        <v>2.3721275018532245E-2</v>
      </c>
      <c r="F25" s="36">
        <f>F17+F24</f>
        <v>1675</v>
      </c>
      <c r="G25" s="36">
        <f>G17+G24</f>
        <v>1752</v>
      </c>
      <c r="H25" s="24">
        <f t="shared" si="9"/>
        <v>4.5970149253731343E-2</v>
      </c>
      <c r="I25" s="36">
        <f t="shared" ref="I25:J25" si="15">I17+I24</f>
        <v>568</v>
      </c>
      <c r="J25" s="36">
        <f t="shared" si="15"/>
        <v>604</v>
      </c>
      <c r="K25" s="23">
        <f t="shared" si="10"/>
        <v>6.3380281690140844E-2</v>
      </c>
      <c r="L25" s="25"/>
      <c r="M25" s="38">
        <f>M17+M24</f>
        <v>3186</v>
      </c>
      <c r="N25" s="38">
        <f>N17+N24</f>
        <v>2000</v>
      </c>
      <c r="O25" s="38">
        <f>O17+O24</f>
        <v>1416</v>
      </c>
      <c r="P25" s="27">
        <f t="shared" si="14"/>
        <v>0.86691776522285002</v>
      </c>
      <c r="Q25" s="27">
        <f t="shared" si="12"/>
        <v>0.876</v>
      </c>
      <c r="R25" s="28">
        <f t="shared" si="13"/>
        <v>0.42655367231638419</v>
      </c>
    </row>
    <row r="26" spans="1:18" ht="15" customHeight="1" x14ac:dyDescent="0.25">
      <c r="A26" s="100" t="s">
        <v>19</v>
      </c>
      <c r="B26" s="101"/>
      <c r="C26" s="39"/>
      <c r="D26" s="40"/>
      <c r="E26" s="41"/>
      <c r="F26" s="39"/>
      <c r="G26" s="39"/>
      <c r="H26" s="42"/>
      <c r="I26" s="39"/>
      <c r="J26" s="39"/>
      <c r="K26" s="41"/>
      <c r="L26" s="43"/>
      <c r="M26" s="44"/>
      <c r="N26" s="44"/>
      <c r="O26" s="44"/>
      <c r="P26" s="45"/>
      <c r="Q26" s="45"/>
      <c r="R26" s="46"/>
    </row>
    <row r="27" spans="1:18" x14ac:dyDescent="0.25">
      <c r="A27" s="102" t="s">
        <v>20</v>
      </c>
      <c r="B27" s="47" t="s">
        <v>21</v>
      </c>
      <c r="C27" s="19">
        <v>361</v>
      </c>
      <c r="D27" s="48">
        <v>404</v>
      </c>
      <c r="E27" s="13">
        <f t="shared" ref="E27:E65" si="16">(D27-C27)/C27</f>
        <v>0.11911357340720222</v>
      </c>
      <c r="F27" s="19">
        <v>265</v>
      </c>
      <c r="G27" s="19">
        <v>306</v>
      </c>
      <c r="H27" s="14">
        <f t="shared" ref="H27:H53" si="17">(G27-F27)/F27</f>
        <v>0.15471698113207547</v>
      </c>
      <c r="I27" s="19">
        <v>101</v>
      </c>
      <c r="J27" s="19">
        <v>121</v>
      </c>
      <c r="K27" s="13">
        <f t="shared" ref="K27:K28" si="18">(J27-I27)/I27</f>
        <v>0.19801980198019803</v>
      </c>
      <c r="L27" s="49"/>
      <c r="M27" s="50">
        <v>386</v>
      </c>
      <c r="N27" s="50">
        <v>258</v>
      </c>
      <c r="O27" s="51">
        <v>179</v>
      </c>
      <c r="P27" s="17">
        <f t="shared" ref="P27:P65" si="19">D27/M27</f>
        <v>1.0466321243523315</v>
      </c>
      <c r="Q27" s="17">
        <f t="shared" ref="Q27:Q65" si="20">G27/N27</f>
        <v>1.1860465116279071</v>
      </c>
      <c r="R27" s="18">
        <f t="shared" ref="R27:R65" si="21">J27/O27</f>
        <v>0.67597765363128492</v>
      </c>
    </row>
    <row r="28" spans="1:18" x14ac:dyDescent="0.25">
      <c r="A28" s="103"/>
      <c r="B28" s="52" t="s">
        <v>22</v>
      </c>
      <c r="C28" s="53">
        <v>512</v>
      </c>
      <c r="D28" s="54">
        <v>539</v>
      </c>
      <c r="E28" s="55">
        <f t="shared" si="16"/>
        <v>5.2734375E-2</v>
      </c>
      <c r="F28" s="53">
        <v>376</v>
      </c>
      <c r="G28" s="53">
        <v>417</v>
      </c>
      <c r="H28" s="56">
        <f t="shared" si="17"/>
        <v>0.10904255319148937</v>
      </c>
      <c r="I28" s="53">
        <v>126</v>
      </c>
      <c r="J28" s="53">
        <v>156</v>
      </c>
      <c r="K28" s="13">
        <f t="shared" si="18"/>
        <v>0.23809523809523808</v>
      </c>
      <c r="L28" s="57"/>
      <c r="M28" s="58">
        <v>594</v>
      </c>
      <c r="N28" s="58">
        <v>416</v>
      </c>
      <c r="O28" s="58">
        <v>267</v>
      </c>
      <c r="P28" s="17">
        <f t="shared" si="19"/>
        <v>0.90740740740740744</v>
      </c>
      <c r="Q28" s="17">
        <f t="shared" si="20"/>
        <v>1.0024038461538463</v>
      </c>
      <c r="R28" s="18">
        <f t="shared" si="21"/>
        <v>0.5842696629213483</v>
      </c>
    </row>
    <row r="29" spans="1:18" s="68" customFormat="1" ht="15.75" thickBot="1" x14ac:dyDescent="0.3">
      <c r="A29" s="104"/>
      <c r="B29" s="59" t="s">
        <v>23</v>
      </c>
      <c r="C29" s="60">
        <v>159</v>
      </c>
      <c r="D29" s="61">
        <v>122</v>
      </c>
      <c r="E29" s="62">
        <f t="shared" si="16"/>
        <v>-0.23270440251572327</v>
      </c>
      <c r="F29" s="60">
        <v>44</v>
      </c>
      <c r="G29" s="60">
        <v>46</v>
      </c>
      <c r="H29" s="63">
        <f t="shared" si="17"/>
        <v>4.5454545454545456E-2</v>
      </c>
      <c r="I29" s="60">
        <v>8</v>
      </c>
      <c r="J29" s="60">
        <v>5</v>
      </c>
      <c r="K29" s="62">
        <f>(J29-I29)/I29</f>
        <v>-0.375</v>
      </c>
      <c r="L29" s="64"/>
      <c r="M29" s="65">
        <v>165</v>
      </c>
      <c r="N29" s="65">
        <v>45</v>
      </c>
      <c r="O29" s="65">
        <v>34</v>
      </c>
      <c r="P29" s="66">
        <f t="shared" si="19"/>
        <v>0.73939393939393938</v>
      </c>
      <c r="Q29" s="66">
        <f t="shared" si="20"/>
        <v>1.0222222222222221</v>
      </c>
      <c r="R29" s="67">
        <f t="shared" si="21"/>
        <v>0.14705882352941177</v>
      </c>
    </row>
    <row r="30" spans="1:18" ht="15.75" thickBot="1" x14ac:dyDescent="0.3">
      <c r="A30" s="98" t="s">
        <v>24</v>
      </c>
      <c r="B30" s="69" t="s">
        <v>21</v>
      </c>
      <c r="C30" s="70">
        <v>265</v>
      </c>
      <c r="D30" s="71">
        <v>272</v>
      </c>
      <c r="E30" s="72">
        <f t="shared" si="16"/>
        <v>2.6415094339622643E-2</v>
      </c>
      <c r="F30" s="70">
        <v>201</v>
      </c>
      <c r="G30" s="70">
        <v>190</v>
      </c>
      <c r="H30" s="73">
        <f t="shared" si="17"/>
        <v>-5.4726368159203981E-2</v>
      </c>
      <c r="I30" s="53">
        <v>50</v>
      </c>
      <c r="J30" s="53">
        <v>56</v>
      </c>
      <c r="K30" s="72">
        <f t="shared" ref="K30:K53" si="22">(J30-I30)/I30</f>
        <v>0.12</v>
      </c>
      <c r="L30" s="74"/>
      <c r="M30" s="75">
        <v>287</v>
      </c>
      <c r="N30" s="75">
        <v>186</v>
      </c>
      <c r="O30" s="75">
        <v>122</v>
      </c>
      <c r="P30" s="76">
        <f t="shared" si="19"/>
        <v>0.94773519163763065</v>
      </c>
      <c r="Q30" s="76">
        <f t="shared" si="20"/>
        <v>1.021505376344086</v>
      </c>
      <c r="R30" s="77">
        <f t="shared" si="21"/>
        <v>0.45901639344262296</v>
      </c>
    </row>
    <row r="31" spans="1:18" ht="15.75" thickBot="1" x14ac:dyDescent="0.3">
      <c r="A31" s="98"/>
      <c r="B31" s="52" t="s">
        <v>22</v>
      </c>
      <c r="C31" s="48">
        <v>389</v>
      </c>
      <c r="D31" s="48">
        <v>382</v>
      </c>
      <c r="E31" s="13">
        <f t="shared" si="16"/>
        <v>-1.7994858611825194E-2</v>
      </c>
      <c r="F31" s="19">
        <v>290</v>
      </c>
      <c r="G31" s="19">
        <v>271</v>
      </c>
      <c r="H31" s="14">
        <f t="shared" si="17"/>
        <v>-6.5517241379310351E-2</v>
      </c>
      <c r="I31" s="19">
        <v>86</v>
      </c>
      <c r="J31" s="19">
        <v>80</v>
      </c>
      <c r="K31" s="13">
        <f t="shared" si="22"/>
        <v>-6.9767441860465115E-2</v>
      </c>
      <c r="L31" s="57"/>
      <c r="M31" s="50">
        <v>480</v>
      </c>
      <c r="N31" s="50">
        <v>343</v>
      </c>
      <c r="O31" s="50">
        <v>239</v>
      </c>
      <c r="P31" s="17">
        <f t="shared" si="19"/>
        <v>0.79583333333333328</v>
      </c>
      <c r="Q31" s="17">
        <f t="shared" si="20"/>
        <v>0.79008746355685133</v>
      </c>
      <c r="R31" s="18">
        <f t="shared" si="21"/>
        <v>0.33472803347280333</v>
      </c>
    </row>
    <row r="32" spans="1:18" ht="15.75" thickBot="1" x14ac:dyDescent="0.3">
      <c r="A32" s="99"/>
      <c r="B32" s="59" t="s">
        <v>23</v>
      </c>
      <c r="C32" s="60">
        <v>165</v>
      </c>
      <c r="D32" s="61">
        <v>158</v>
      </c>
      <c r="E32" s="62">
        <f t="shared" si="16"/>
        <v>-4.2424242424242427E-2</v>
      </c>
      <c r="F32" s="60">
        <v>70</v>
      </c>
      <c r="G32" s="60">
        <v>62</v>
      </c>
      <c r="H32" s="63">
        <f t="shared" si="17"/>
        <v>-0.11428571428571428</v>
      </c>
      <c r="I32" s="60">
        <v>20</v>
      </c>
      <c r="J32" s="60">
        <v>24</v>
      </c>
      <c r="K32" s="62">
        <f t="shared" si="22"/>
        <v>0.2</v>
      </c>
      <c r="L32" s="64"/>
      <c r="M32" s="65">
        <v>175</v>
      </c>
      <c r="N32" s="65">
        <v>76</v>
      </c>
      <c r="O32" s="65">
        <v>54</v>
      </c>
      <c r="P32" s="66">
        <f t="shared" si="19"/>
        <v>0.9028571428571428</v>
      </c>
      <c r="Q32" s="66">
        <f t="shared" si="20"/>
        <v>0.81578947368421051</v>
      </c>
      <c r="R32" s="67">
        <f t="shared" si="21"/>
        <v>0.44444444444444442</v>
      </c>
    </row>
    <row r="33" spans="1:18" ht="15.75" thickBot="1" x14ac:dyDescent="0.3">
      <c r="A33" s="98" t="s">
        <v>25</v>
      </c>
      <c r="B33" s="69" t="s">
        <v>21</v>
      </c>
      <c r="C33" s="70">
        <v>327</v>
      </c>
      <c r="D33" s="71">
        <v>325</v>
      </c>
      <c r="E33" s="72">
        <f t="shared" si="16"/>
        <v>-6.1162079510703364E-3</v>
      </c>
      <c r="F33" s="70">
        <v>224</v>
      </c>
      <c r="G33" s="70">
        <v>245</v>
      </c>
      <c r="H33" s="73">
        <f t="shared" si="17"/>
        <v>9.375E-2</v>
      </c>
      <c r="I33" s="53">
        <v>77</v>
      </c>
      <c r="J33" s="53">
        <v>66</v>
      </c>
      <c r="K33" s="72">
        <f t="shared" si="22"/>
        <v>-0.14285714285714285</v>
      </c>
      <c r="L33" s="74"/>
      <c r="M33" s="75">
        <v>357</v>
      </c>
      <c r="N33" s="75">
        <v>226</v>
      </c>
      <c r="O33" s="75">
        <v>150</v>
      </c>
      <c r="P33" s="76">
        <f t="shared" si="19"/>
        <v>0.91036414565826329</v>
      </c>
      <c r="Q33" s="76">
        <f t="shared" si="20"/>
        <v>1.084070796460177</v>
      </c>
      <c r="R33" s="77">
        <f t="shared" si="21"/>
        <v>0.44</v>
      </c>
    </row>
    <row r="34" spans="1:18" ht="15.75" thickBot="1" x14ac:dyDescent="0.3">
      <c r="A34" s="98"/>
      <c r="B34" s="52" t="s">
        <v>22</v>
      </c>
      <c r="C34" s="48">
        <v>437</v>
      </c>
      <c r="D34" s="48">
        <v>451</v>
      </c>
      <c r="E34" s="13">
        <f t="shared" si="16"/>
        <v>3.2036613272311214E-2</v>
      </c>
      <c r="F34" s="19">
        <v>308</v>
      </c>
      <c r="G34" s="19">
        <v>335</v>
      </c>
      <c r="H34" s="14">
        <f t="shared" si="17"/>
        <v>8.7662337662337664E-2</v>
      </c>
      <c r="I34" s="19">
        <v>114</v>
      </c>
      <c r="J34" s="19">
        <v>97</v>
      </c>
      <c r="K34" s="13">
        <f t="shared" si="22"/>
        <v>-0.14912280701754385</v>
      </c>
      <c r="L34" s="57"/>
      <c r="M34" s="50">
        <v>524</v>
      </c>
      <c r="N34" s="50">
        <v>359</v>
      </c>
      <c r="O34" s="50">
        <v>242</v>
      </c>
      <c r="P34" s="17">
        <f t="shared" si="19"/>
        <v>0.86068702290076338</v>
      </c>
      <c r="Q34" s="17">
        <f t="shared" si="20"/>
        <v>0.93314763231197773</v>
      </c>
      <c r="R34" s="18">
        <f t="shared" si="21"/>
        <v>0.40082644628099173</v>
      </c>
    </row>
    <row r="35" spans="1:18" ht="15.75" thickBot="1" x14ac:dyDescent="0.3">
      <c r="A35" s="99"/>
      <c r="B35" s="59" t="s">
        <v>23</v>
      </c>
      <c r="C35" s="60">
        <v>206</v>
      </c>
      <c r="D35" s="61">
        <v>253</v>
      </c>
      <c r="E35" s="62">
        <f t="shared" si="16"/>
        <v>0.22815533980582525</v>
      </c>
      <c r="F35" s="60">
        <v>47</v>
      </c>
      <c r="G35" s="60">
        <v>53</v>
      </c>
      <c r="H35" s="63">
        <f t="shared" si="17"/>
        <v>0.1276595744680851</v>
      </c>
      <c r="I35" s="60">
        <v>7</v>
      </c>
      <c r="J35" s="60">
        <v>12</v>
      </c>
      <c r="K35" s="62">
        <f t="shared" si="22"/>
        <v>0.7142857142857143</v>
      </c>
      <c r="L35" s="64"/>
      <c r="M35" s="65">
        <v>222</v>
      </c>
      <c r="N35" s="65">
        <v>57</v>
      </c>
      <c r="O35" s="65">
        <v>49</v>
      </c>
      <c r="P35" s="66">
        <f t="shared" si="19"/>
        <v>1.1396396396396395</v>
      </c>
      <c r="Q35" s="66">
        <f t="shared" si="20"/>
        <v>0.92982456140350878</v>
      </c>
      <c r="R35" s="67">
        <f t="shared" si="21"/>
        <v>0.24489795918367346</v>
      </c>
    </row>
    <row r="36" spans="1:18" ht="15.75" thickBot="1" x14ac:dyDescent="0.3">
      <c r="A36" s="98" t="s">
        <v>26</v>
      </c>
      <c r="B36" s="69" t="s">
        <v>21</v>
      </c>
      <c r="C36" s="71">
        <v>189</v>
      </c>
      <c r="D36" s="71">
        <v>203</v>
      </c>
      <c r="E36" s="72">
        <f t="shared" si="16"/>
        <v>7.407407407407407E-2</v>
      </c>
      <c r="F36" s="70">
        <v>131</v>
      </c>
      <c r="G36" s="70">
        <v>160</v>
      </c>
      <c r="H36" s="73">
        <f t="shared" si="17"/>
        <v>0.22137404580152673</v>
      </c>
      <c r="I36" s="53">
        <v>45</v>
      </c>
      <c r="J36" s="53">
        <v>41</v>
      </c>
      <c r="K36" s="72">
        <f t="shared" si="22"/>
        <v>-8.8888888888888892E-2</v>
      </c>
      <c r="L36" s="74"/>
      <c r="M36" s="75">
        <v>206</v>
      </c>
      <c r="N36" s="75">
        <v>129</v>
      </c>
      <c r="O36" s="75">
        <v>91</v>
      </c>
      <c r="P36" s="76">
        <f t="shared" si="19"/>
        <v>0.9854368932038835</v>
      </c>
      <c r="Q36" s="76">
        <f t="shared" si="20"/>
        <v>1.2403100775193798</v>
      </c>
      <c r="R36" s="77">
        <f t="shared" si="21"/>
        <v>0.45054945054945056</v>
      </c>
    </row>
    <row r="37" spans="1:18" ht="15.75" thickBot="1" x14ac:dyDescent="0.3">
      <c r="A37" s="98"/>
      <c r="B37" s="52" t="s">
        <v>22</v>
      </c>
      <c r="C37" s="48">
        <v>250</v>
      </c>
      <c r="D37" s="48">
        <v>288</v>
      </c>
      <c r="E37" s="13">
        <f t="shared" si="16"/>
        <v>0.152</v>
      </c>
      <c r="F37" s="19">
        <v>186</v>
      </c>
      <c r="G37" s="19">
        <v>237</v>
      </c>
      <c r="H37" s="14">
        <f t="shared" si="17"/>
        <v>0.27419354838709675</v>
      </c>
      <c r="I37" s="19">
        <v>68</v>
      </c>
      <c r="J37" s="19">
        <v>82</v>
      </c>
      <c r="K37" s="13">
        <f t="shared" si="22"/>
        <v>0.20588235294117646</v>
      </c>
      <c r="L37" s="57"/>
      <c r="M37" s="50">
        <v>308</v>
      </c>
      <c r="N37" s="50">
        <v>220</v>
      </c>
      <c r="O37" s="50">
        <v>167</v>
      </c>
      <c r="P37" s="17">
        <f t="shared" si="19"/>
        <v>0.93506493506493504</v>
      </c>
      <c r="Q37" s="17">
        <f t="shared" si="20"/>
        <v>1.0772727272727274</v>
      </c>
      <c r="R37" s="18">
        <f t="shared" si="21"/>
        <v>0.49101796407185627</v>
      </c>
    </row>
    <row r="38" spans="1:18" ht="15.75" thickBot="1" x14ac:dyDescent="0.3">
      <c r="A38" s="99"/>
      <c r="B38" s="59" t="s">
        <v>23</v>
      </c>
      <c r="C38" s="60">
        <v>28</v>
      </c>
      <c r="D38" s="61">
        <v>44</v>
      </c>
      <c r="E38" s="62">
        <f t="shared" si="16"/>
        <v>0.5714285714285714</v>
      </c>
      <c r="F38" s="60">
        <v>7</v>
      </c>
      <c r="G38" s="60">
        <v>13</v>
      </c>
      <c r="H38" s="63">
        <f t="shared" si="17"/>
        <v>0.8571428571428571</v>
      </c>
      <c r="I38" s="60">
        <v>2</v>
      </c>
      <c r="J38" s="60">
        <v>9</v>
      </c>
      <c r="K38" s="62">
        <f t="shared" si="22"/>
        <v>3.5</v>
      </c>
      <c r="L38" s="64"/>
      <c r="M38" s="65">
        <v>28</v>
      </c>
      <c r="N38" s="65">
        <v>8</v>
      </c>
      <c r="O38" s="65">
        <v>7</v>
      </c>
      <c r="P38" s="66">
        <f t="shared" si="19"/>
        <v>1.5714285714285714</v>
      </c>
      <c r="Q38" s="66">
        <f t="shared" si="20"/>
        <v>1.625</v>
      </c>
      <c r="R38" s="67">
        <f t="shared" si="21"/>
        <v>1.2857142857142858</v>
      </c>
    </row>
    <row r="39" spans="1:18" ht="15.75" thickBot="1" x14ac:dyDescent="0.3">
      <c r="A39" s="98" t="s">
        <v>27</v>
      </c>
      <c r="B39" s="69" t="s">
        <v>21</v>
      </c>
      <c r="C39" s="71">
        <v>62</v>
      </c>
      <c r="D39" s="71">
        <v>79</v>
      </c>
      <c r="E39" s="72">
        <f t="shared" si="16"/>
        <v>0.27419354838709675</v>
      </c>
      <c r="F39" s="70">
        <v>48</v>
      </c>
      <c r="G39" s="70">
        <v>59</v>
      </c>
      <c r="H39" s="73">
        <f t="shared" si="17"/>
        <v>0.22916666666666666</v>
      </c>
      <c r="I39" s="53">
        <v>18</v>
      </c>
      <c r="J39" s="53">
        <v>27</v>
      </c>
      <c r="K39" s="13">
        <f t="shared" si="22"/>
        <v>0.5</v>
      </c>
      <c r="L39" s="74"/>
      <c r="M39" s="75">
        <v>70</v>
      </c>
      <c r="N39" s="75">
        <v>50</v>
      </c>
      <c r="O39" s="75">
        <v>38</v>
      </c>
      <c r="P39" s="76">
        <f t="shared" si="19"/>
        <v>1.1285714285714286</v>
      </c>
      <c r="Q39" s="76">
        <f t="shared" si="20"/>
        <v>1.18</v>
      </c>
      <c r="R39" s="77">
        <f t="shared" si="21"/>
        <v>0.71052631578947367</v>
      </c>
    </row>
    <row r="40" spans="1:18" ht="15.75" thickBot="1" x14ac:dyDescent="0.3">
      <c r="A40" s="98"/>
      <c r="B40" s="52" t="s">
        <v>22</v>
      </c>
      <c r="C40" s="19">
        <v>94</v>
      </c>
      <c r="D40" s="48">
        <v>107</v>
      </c>
      <c r="E40" s="13">
        <f t="shared" si="16"/>
        <v>0.13829787234042554</v>
      </c>
      <c r="F40" s="19">
        <v>74</v>
      </c>
      <c r="G40" s="19">
        <v>79</v>
      </c>
      <c r="H40" s="14">
        <f t="shared" si="17"/>
        <v>6.7567567567567571E-2</v>
      </c>
      <c r="I40" s="19">
        <v>26</v>
      </c>
      <c r="J40" s="19">
        <v>33</v>
      </c>
      <c r="K40" s="13">
        <f t="shared" si="22"/>
        <v>0.26923076923076922</v>
      </c>
      <c r="L40" s="57"/>
      <c r="M40" s="50">
        <v>126</v>
      </c>
      <c r="N40" s="50">
        <v>94</v>
      </c>
      <c r="O40" s="50">
        <v>71</v>
      </c>
      <c r="P40" s="17">
        <f t="shared" si="19"/>
        <v>0.84920634920634919</v>
      </c>
      <c r="Q40" s="17">
        <f t="shared" si="20"/>
        <v>0.84042553191489366</v>
      </c>
      <c r="R40" s="18">
        <f t="shared" si="21"/>
        <v>0.46478873239436619</v>
      </c>
    </row>
    <row r="41" spans="1:18" ht="15.75" thickBot="1" x14ac:dyDescent="0.3">
      <c r="A41" s="99"/>
      <c r="B41" s="59" t="s">
        <v>23</v>
      </c>
      <c r="C41" s="60">
        <v>84</v>
      </c>
      <c r="D41" s="61">
        <v>50</v>
      </c>
      <c r="E41" s="62">
        <f t="shared" si="16"/>
        <v>-0.40476190476190477</v>
      </c>
      <c r="F41" s="60">
        <v>54</v>
      </c>
      <c r="G41" s="60">
        <v>26</v>
      </c>
      <c r="H41" s="63">
        <f t="shared" si="17"/>
        <v>-0.51851851851851849</v>
      </c>
      <c r="I41" s="60">
        <v>32</v>
      </c>
      <c r="J41" s="60">
        <v>17</v>
      </c>
      <c r="K41" s="62">
        <f t="shared" si="22"/>
        <v>-0.46875</v>
      </c>
      <c r="L41" s="64"/>
      <c r="M41" s="65">
        <v>93</v>
      </c>
      <c r="N41" s="65">
        <v>59</v>
      </c>
      <c r="O41" s="65">
        <v>48</v>
      </c>
      <c r="P41" s="66">
        <f t="shared" si="19"/>
        <v>0.5376344086021505</v>
      </c>
      <c r="Q41" s="66">
        <f t="shared" si="20"/>
        <v>0.44067796610169491</v>
      </c>
      <c r="R41" s="67">
        <f t="shared" si="21"/>
        <v>0.35416666666666669</v>
      </c>
    </row>
    <row r="42" spans="1:18" ht="15.75" thickBot="1" x14ac:dyDescent="0.3">
      <c r="A42" s="98" t="s">
        <v>28</v>
      </c>
      <c r="B42" s="69" t="s">
        <v>21</v>
      </c>
      <c r="C42" s="71">
        <v>19</v>
      </c>
      <c r="D42" s="71">
        <v>15</v>
      </c>
      <c r="E42" s="72">
        <f t="shared" si="16"/>
        <v>-0.21052631578947367</v>
      </c>
      <c r="F42" s="70">
        <v>16</v>
      </c>
      <c r="G42" s="70">
        <v>14</v>
      </c>
      <c r="H42" s="72">
        <f t="shared" si="17"/>
        <v>-0.125</v>
      </c>
      <c r="I42" s="53">
        <v>4</v>
      </c>
      <c r="J42" s="53">
        <v>3</v>
      </c>
      <c r="K42" s="72">
        <f t="shared" si="22"/>
        <v>-0.25</v>
      </c>
      <c r="L42" s="74"/>
      <c r="M42" s="75">
        <v>19</v>
      </c>
      <c r="N42" s="75">
        <v>16</v>
      </c>
      <c r="O42" s="75">
        <v>11</v>
      </c>
      <c r="P42" s="76">
        <f t="shared" si="19"/>
        <v>0.78947368421052633</v>
      </c>
      <c r="Q42" s="76">
        <f t="shared" si="20"/>
        <v>0.875</v>
      </c>
      <c r="R42" s="77">
        <f t="shared" si="21"/>
        <v>0.27272727272727271</v>
      </c>
    </row>
    <row r="43" spans="1:18" ht="15.75" thickBot="1" x14ac:dyDescent="0.3">
      <c r="A43" s="98"/>
      <c r="B43" s="52" t="s">
        <v>22</v>
      </c>
      <c r="C43" s="48">
        <v>27</v>
      </c>
      <c r="D43" s="48">
        <v>26</v>
      </c>
      <c r="E43" s="13">
        <f t="shared" si="16"/>
        <v>-3.7037037037037035E-2</v>
      </c>
      <c r="F43" s="19">
        <v>21</v>
      </c>
      <c r="G43" s="19">
        <v>22</v>
      </c>
      <c r="H43" s="14">
        <f t="shared" si="17"/>
        <v>4.7619047619047616E-2</v>
      </c>
      <c r="I43" s="19">
        <v>5</v>
      </c>
      <c r="J43" s="19">
        <v>8</v>
      </c>
      <c r="K43" s="13">
        <f t="shared" si="22"/>
        <v>0.6</v>
      </c>
      <c r="L43" s="57"/>
      <c r="M43" s="50">
        <v>29</v>
      </c>
      <c r="N43" s="50">
        <v>26</v>
      </c>
      <c r="O43" s="50">
        <v>17</v>
      </c>
      <c r="P43" s="17">
        <f t="shared" si="19"/>
        <v>0.89655172413793105</v>
      </c>
      <c r="Q43" s="17">
        <f t="shared" si="20"/>
        <v>0.84615384615384615</v>
      </c>
      <c r="R43" s="18">
        <f t="shared" si="21"/>
        <v>0.47058823529411764</v>
      </c>
    </row>
    <row r="44" spans="1:18" ht="15.75" thickBot="1" x14ac:dyDescent="0.3">
      <c r="A44" s="99"/>
      <c r="B44" s="59" t="s">
        <v>23</v>
      </c>
      <c r="C44" s="60">
        <v>68</v>
      </c>
      <c r="D44" s="61">
        <v>61</v>
      </c>
      <c r="E44" s="62">
        <f t="shared" si="16"/>
        <v>-0.10294117647058823</v>
      </c>
      <c r="F44" s="60">
        <v>14</v>
      </c>
      <c r="G44" s="60">
        <v>10</v>
      </c>
      <c r="H44" s="63">
        <f t="shared" si="17"/>
        <v>-0.2857142857142857</v>
      </c>
      <c r="I44" s="60">
        <v>2</v>
      </c>
      <c r="J44" s="60">
        <v>4</v>
      </c>
      <c r="K44" s="62">
        <f t="shared" si="22"/>
        <v>1</v>
      </c>
      <c r="L44" s="64"/>
      <c r="M44" s="65">
        <v>70</v>
      </c>
      <c r="N44" s="65">
        <v>21</v>
      </c>
      <c r="O44" s="65">
        <v>20</v>
      </c>
      <c r="P44" s="66">
        <f t="shared" si="19"/>
        <v>0.87142857142857144</v>
      </c>
      <c r="Q44" s="66">
        <f t="shared" si="20"/>
        <v>0.47619047619047616</v>
      </c>
      <c r="R44" s="67">
        <f t="shared" si="21"/>
        <v>0.2</v>
      </c>
    </row>
    <row r="45" spans="1:18" ht="15.75" thickBot="1" x14ac:dyDescent="0.3">
      <c r="A45" s="98" t="s">
        <v>29</v>
      </c>
      <c r="B45" s="69" t="s">
        <v>21</v>
      </c>
      <c r="C45" s="71">
        <v>106</v>
      </c>
      <c r="D45" s="71">
        <v>110</v>
      </c>
      <c r="E45" s="72">
        <f t="shared" si="16"/>
        <v>3.7735849056603772E-2</v>
      </c>
      <c r="F45" s="70">
        <v>80</v>
      </c>
      <c r="G45" s="70">
        <v>77</v>
      </c>
      <c r="H45" s="73">
        <f t="shared" si="17"/>
        <v>-3.7499999999999999E-2</v>
      </c>
      <c r="I45" s="53">
        <v>32</v>
      </c>
      <c r="J45" s="53">
        <v>32</v>
      </c>
      <c r="K45" s="72">
        <f t="shared" si="22"/>
        <v>0</v>
      </c>
      <c r="L45" s="74"/>
      <c r="M45" s="75">
        <v>122</v>
      </c>
      <c r="N45" s="75">
        <v>89</v>
      </c>
      <c r="O45" s="75">
        <v>63</v>
      </c>
      <c r="P45" s="76">
        <f t="shared" si="19"/>
        <v>0.90163934426229508</v>
      </c>
      <c r="Q45" s="76">
        <f t="shared" si="20"/>
        <v>0.8651685393258427</v>
      </c>
      <c r="R45" s="77">
        <f t="shared" si="21"/>
        <v>0.50793650793650791</v>
      </c>
    </row>
    <row r="46" spans="1:18" ht="15.75" thickBot="1" x14ac:dyDescent="0.3">
      <c r="A46" s="98"/>
      <c r="B46" s="52" t="s">
        <v>22</v>
      </c>
      <c r="C46" s="48">
        <v>169</v>
      </c>
      <c r="D46" s="48">
        <v>182</v>
      </c>
      <c r="E46" s="13">
        <f t="shared" si="16"/>
        <v>7.6923076923076927E-2</v>
      </c>
      <c r="F46" s="19">
        <v>125</v>
      </c>
      <c r="G46" s="19">
        <v>132</v>
      </c>
      <c r="H46" s="14">
        <f t="shared" si="17"/>
        <v>5.6000000000000001E-2</v>
      </c>
      <c r="I46" s="19">
        <v>47</v>
      </c>
      <c r="J46" s="19">
        <v>56</v>
      </c>
      <c r="K46" s="13">
        <f t="shared" si="22"/>
        <v>0.19148936170212766</v>
      </c>
      <c r="L46" s="57"/>
      <c r="M46" s="50">
        <v>249</v>
      </c>
      <c r="N46" s="50">
        <v>200</v>
      </c>
      <c r="O46" s="50">
        <v>143</v>
      </c>
      <c r="P46" s="17">
        <f t="shared" si="19"/>
        <v>0.73092369477911645</v>
      </c>
      <c r="Q46" s="17">
        <f t="shared" si="20"/>
        <v>0.66</v>
      </c>
      <c r="R46" s="18">
        <f t="shared" si="21"/>
        <v>0.39160839160839161</v>
      </c>
    </row>
    <row r="47" spans="1:18" ht="15.75" thickBot="1" x14ac:dyDescent="0.3">
      <c r="A47" s="99"/>
      <c r="B47" s="59" t="s">
        <v>23</v>
      </c>
      <c r="C47" s="60">
        <v>51</v>
      </c>
      <c r="D47" s="61">
        <v>62</v>
      </c>
      <c r="E47" s="62">
        <f t="shared" si="16"/>
        <v>0.21568627450980393</v>
      </c>
      <c r="F47" s="60">
        <v>26</v>
      </c>
      <c r="G47" s="60">
        <v>28</v>
      </c>
      <c r="H47" s="63">
        <f t="shared" si="17"/>
        <v>7.6923076923076927E-2</v>
      </c>
      <c r="I47" s="60">
        <v>16</v>
      </c>
      <c r="J47" s="60">
        <v>12</v>
      </c>
      <c r="K47" s="62">
        <f t="shared" si="22"/>
        <v>-0.25</v>
      </c>
      <c r="L47" s="64"/>
      <c r="M47" s="65">
        <v>62</v>
      </c>
      <c r="N47" s="65">
        <v>42</v>
      </c>
      <c r="O47" s="65">
        <v>35</v>
      </c>
      <c r="P47" s="66">
        <f t="shared" si="19"/>
        <v>1</v>
      </c>
      <c r="Q47" s="66">
        <f t="shared" si="20"/>
        <v>0.66666666666666663</v>
      </c>
      <c r="R47" s="67">
        <f t="shared" si="21"/>
        <v>0.34285714285714286</v>
      </c>
    </row>
    <row r="48" spans="1:18" ht="15.75" thickBot="1" x14ac:dyDescent="0.3">
      <c r="A48" s="98" t="s">
        <v>39</v>
      </c>
      <c r="B48" s="69" t="s">
        <v>21</v>
      </c>
      <c r="C48" s="71">
        <v>14</v>
      </c>
      <c r="D48" s="71">
        <v>11</v>
      </c>
      <c r="E48" s="72">
        <f t="shared" si="16"/>
        <v>-0.21428571428571427</v>
      </c>
      <c r="F48" s="70">
        <v>10</v>
      </c>
      <c r="G48" s="70">
        <v>10</v>
      </c>
      <c r="H48" s="73">
        <f t="shared" si="17"/>
        <v>0</v>
      </c>
      <c r="I48" s="53">
        <v>4</v>
      </c>
      <c r="J48" s="53">
        <v>4</v>
      </c>
      <c r="K48" s="72">
        <f t="shared" si="22"/>
        <v>0</v>
      </c>
      <c r="L48" s="74"/>
      <c r="M48" s="75">
        <v>10</v>
      </c>
      <c r="N48" s="75">
        <v>6</v>
      </c>
      <c r="O48" s="75">
        <v>4</v>
      </c>
      <c r="P48" s="76">
        <f t="shared" si="19"/>
        <v>1.1000000000000001</v>
      </c>
      <c r="Q48" s="76">
        <f t="shared" si="20"/>
        <v>1.6666666666666667</v>
      </c>
      <c r="R48" s="77">
        <v>0</v>
      </c>
    </row>
    <row r="49" spans="1:18" ht="15.75" thickBot="1" x14ac:dyDescent="0.3">
      <c r="A49" s="98"/>
      <c r="B49" s="52" t="s">
        <v>22</v>
      </c>
      <c r="C49" s="19">
        <v>24</v>
      </c>
      <c r="D49" s="48">
        <v>16</v>
      </c>
      <c r="E49" s="13">
        <f t="shared" si="16"/>
        <v>-0.33333333333333331</v>
      </c>
      <c r="F49" s="19">
        <v>17</v>
      </c>
      <c r="G49" s="19">
        <v>14</v>
      </c>
      <c r="H49" s="14">
        <f t="shared" si="17"/>
        <v>-0.17647058823529413</v>
      </c>
      <c r="I49" s="19">
        <v>6</v>
      </c>
      <c r="J49" s="19">
        <v>6</v>
      </c>
      <c r="K49" s="13">
        <f t="shared" si="22"/>
        <v>0</v>
      </c>
      <c r="L49" s="57"/>
      <c r="M49" s="50">
        <v>25</v>
      </c>
      <c r="N49" s="50">
        <v>17</v>
      </c>
      <c r="O49" s="50">
        <v>11</v>
      </c>
      <c r="P49" s="17">
        <f t="shared" si="19"/>
        <v>0.64</v>
      </c>
      <c r="Q49" s="17">
        <f t="shared" si="20"/>
        <v>0.82352941176470584</v>
      </c>
      <c r="R49" s="18">
        <f t="shared" si="21"/>
        <v>0.54545454545454541</v>
      </c>
    </row>
    <row r="50" spans="1:18" ht="15.75" thickBot="1" x14ac:dyDescent="0.3">
      <c r="A50" s="99"/>
      <c r="B50" s="59" t="s">
        <v>23</v>
      </c>
      <c r="C50" s="60">
        <v>35</v>
      </c>
      <c r="D50" s="61">
        <v>21</v>
      </c>
      <c r="E50" s="62">
        <f t="shared" si="16"/>
        <v>-0.4</v>
      </c>
      <c r="F50" s="60">
        <v>16</v>
      </c>
      <c r="G50" s="60">
        <v>7</v>
      </c>
      <c r="H50" s="63">
        <f>(G50-F50)/F50</f>
        <v>-0.5625</v>
      </c>
      <c r="I50" s="60">
        <v>3</v>
      </c>
      <c r="J50" s="60">
        <v>3</v>
      </c>
      <c r="K50" s="62">
        <f t="shared" si="22"/>
        <v>0</v>
      </c>
      <c r="L50" s="64"/>
      <c r="M50" s="65">
        <v>36</v>
      </c>
      <c r="N50" s="65">
        <v>17</v>
      </c>
      <c r="O50" s="65">
        <v>12</v>
      </c>
      <c r="P50" s="66">
        <f t="shared" si="19"/>
        <v>0.58333333333333337</v>
      </c>
      <c r="Q50" s="66">
        <f t="shared" si="20"/>
        <v>0.41176470588235292</v>
      </c>
      <c r="R50" s="67">
        <f t="shared" si="21"/>
        <v>0.25</v>
      </c>
    </row>
    <row r="51" spans="1:18" ht="15.75" thickBot="1" x14ac:dyDescent="0.3">
      <c r="A51" s="99" t="s">
        <v>30</v>
      </c>
      <c r="B51" s="69" t="s">
        <v>21</v>
      </c>
      <c r="C51" s="70">
        <v>336</v>
      </c>
      <c r="D51" s="71">
        <v>336</v>
      </c>
      <c r="E51" s="72">
        <f>(D51-C51)/C51</f>
        <v>0</v>
      </c>
      <c r="F51" s="70">
        <v>291</v>
      </c>
      <c r="G51" s="70">
        <v>307</v>
      </c>
      <c r="H51" s="73">
        <f t="shared" si="17"/>
        <v>5.4982817869415807E-2</v>
      </c>
      <c r="I51" s="53">
        <v>98</v>
      </c>
      <c r="J51" s="53">
        <v>86</v>
      </c>
      <c r="K51" s="72">
        <f t="shared" si="22"/>
        <v>-0.12244897959183673</v>
      </c>
      <c r="L51" s="74"/>
      <c r="M51" s="75">
        <v>531</v>
      </c>
      <c r="N51" s="75">
        <v>471</v>
      </c>
      <c r="O51" s="75">
        <v>265</v>
      </c>
      <c r="P51" s="76">
        <f>D51/M51</f>
        <v>0.63276836158192096</v>
      </c>
      <c r="Q51" s="76">
        <f t="shared" si="20"/>
        <v>0.65180467091295113</v>
      </c>
      <c r="R51" s="77">
        <f t="shared" si="21"/>
        <v>0.32452830188679244</v>
      </c>
    </row>
    <row r="52" spans="1:18" ht="15.75" thickBot="1" x14ac:dyDescent="0.3">
      <c r="A52" s="99"/>
      <c r="B52" s="59" t="s">
        <v>22</v>
      </c>
      <c r="C52" s="60">
        <v>564</v>
      </c>
      <c r="D52" s="61">
        <v>622</v>
      </c>
      <c r="E52" s="62">
        <f>(D52-C52)/C52</f>
        <v>0.10283687943262411</v>
      </c>
      <c r="F52" s="60">
        <v>479</v>
      </c>
      <c r="G52" s="60">
        <v>573</v>
      </c>
      <c r="H52" s="63">
        <f t="shared" si="17"/>
        <v>0.19624217118997914</v>
      </c>
      <c r="I52" s="60">
        <v>167</v>
      </c>
      <c r="J52" s="60">
        <v>191</v>
      </c>
      <c r="K52" s="62">
        <f t="shared" si="22"/>
        <v>0.1437125748502994</v>
      </c>
      <c r="L52" s="64"/>
      <c r="M52" s="65">
        <v>1091</v>
      </c>
      <c r="N52" s="65">
        <v>978</v>
      </c>
      <c r="O52" s="65">
        <v>597</v>
      </c>
      <c r="P52" s="66">
        <f>D52/M52</f>
        <v>0.57011915673693858</v>
      </c>
      <c r="Q52" s="66">
        <f t="shared" si="20"/>
        <v>0.58588957055214719</v>
      </c>
      <c r="R52" s="67">
        <f t="shared" si="21"/>
        <v>0.31993299832495814</v>
      </c>
    </row>
    <row r="53" spans="1:18" ht="15.75" thickBot="1" x14ac:dyDescent="0.3">
      <c r="A53" s="98" t="s">
        <v>31</v>
      </c>
      <c r="B53" s="69" t="s">
        <v>21</v>
      </c>
      <c r="C53" s="70">
        <v>7</v>
      </c>
      <c r="D53" s="78">
        <v>3</v>
      </c>
      <c r="E53" s="72">
        <f>(D53-C53)/C53</f>
        <v>-0.5714285714285714</v>
      </c>
      <c r="F53" s="70">
        <v>4</v>
      </c>
      <c r="G53" s="78">
        <v>3</v>
      </c>
      <c r="H53" s="72">
        <f t="shared" si="17"/>
        <v>-0.25</v>
      </c>
      <c r="I53" s="53">
        <v>2</v>
      </c>
      <c r="J53" s="20">
        <v>1</v>
      </c>
      <c r="K53" s="72">
        <f t="shared" si="22"/>
        <v>-0.5</v>
      </c>
      <c r="L53" s="74"/>
      <c r="M53" s="75">
        <v>8</v>
      </c>
      <c r="N53" s="75">
        <v>5</v>
      </c>
      <c r="O53" s="75">
        <v>3</v>
      </c>
      <c r="P53" s="76">
        <v>0</v>
      </c>
      <c r="Q53" s="76">
        <v>0</v>
      </c>
      <c r="R53" s="77">
        <v>0</v>
      </c>
    </row>
    <row r="54" spans="1:18" ht="15.75" thickBot="1" x14ac:dyDescent="0.3">
      <c r="A54" s="99"/>
      <c r="B54" s="52" t="s">
        <v>22</v>
      </c>
      <c r="C54" s="19">
        <v>20</v>
      </c>
      <c r="D54" s="48">
        <v>16</v>
      </c>
      <c r="E54" s="13">
        <f t="shared" si="16"/>
        <v>-0.2</v>
      </c>
      <c r="F54" s="19">
        <v>11</v>
      </c>
      <c r="G54" s="19">
        <v>14</v>
      </c>
      <c r="H54" s="56">
        <f>(G54-F54)/F54</f>
        <v>0.27272727272727271</v>
      </c>
      <c r="I54" s="19">
        <v>2</v>
      </c>
      <c r="J54" s="19">
        <v>5</v>
      </c>
      <c r="K54" s="13">
        <f>(J54-I54)/I54</f>
        <v>1.5</v>
      </c>
      <c r="L54" s="57"/>
      <c r="M54" s="50">
        <v>31</v>
      </c>
      <c r="N54" s="50">
        <v>21</v>
      </c>
      <c r="O54" s="50">
        <v>12</v>
      </c>
      <c r="P54" s="17">
        <f t="shared" si="19"/>
        <v>0.5161290322580645</v>
      </c>
      <c r="Q54" s="17">
        <f t="shared" si="20"/>
        <v>0.66666666666666663</v>
      </c>
      <c r="R54" s="18">
        <f t="shared" si="21"/>
        <v>0.41666666666666669</v>
      </c>
    </row>
    <row r="55" spans="1:18" ht="15.75" thickBot="1" x14ac:dyDescent="0.3">
      <c r="A55" s="99"/>
      <c r="B55" s="59" t="s">
        <v>23</v>
      </c>
      <c r="C55" s="60">
        <v>17</v>
      </c>
      <c r="D55" s="61">
        <v>7</v>
      </c>
      <c r="E55" s="62">
        <f t="shared" si="16"/>
        <v>-0.58823529411764708</v>
      </c>
      <c r="F55" s="60">
        <v>6</v>
      </c>
      <c r="G55" s="60">
        <v>2</v>
      </c>
      <c r="H55" s="63">
        <f>(G55-F55)/F55</f>
        <v>-0.66666666666666663</v>
      </c>
      <c r="I55" s="60">
        <v>1</v>
      </c>
      <c r="J55" s="60">
        <v>0</v>
      </c>
      <c r="K55" s="62">
        <f>(J55-I55)/I55</f>
        <v>-1</v>
      </c>
      <c r="L55" s="64"/>
      <c r="M55" s="65">
        <v>19</v>
      </c>
      <c r="N55" s="65">
        <v>12</v>
      </c>
      <c r="O55" s="65">
        <v>10</v>
      </c>
      <c r="P55" s="66">
        <f t="shared" si="19"/>
        <v>0.36842105263157893</v>
      </c>
      <c r="Q55" s="66">
        <f t="shared" si="20"/>
        <v>0.16666666666666666</v>
      </c>
      <c r="R55" s="67">
        <f t="shared" si="21"/>
        <v>0</v>
      </c>
    </row>
    <row r="56" spans="1:18" ht="15.75" thickBot="1" x14ac:dyDescent="0.3">
      <c r="A56" s="99" t="s">
        <v>32</v>
      </c>
      <c r="B56" s="69" t="s">
        <v>21</v>
      </c>
      <c r="C56" s="70">
        <v>5</v>
      </c>
      <c r="D56" s="71">
        <v>4</v>
      </c>
      <c r="E56" s="72">
        <f t="shared" si="16"/>
        <v>-0.2</v>
      </c>
      <c r="F56" s="70">
        <v>5</v>
      </c>
      <c r="G56" s="70">
        <v>3</v>
      </c>
      <c r="H56" s="72">
        <f>(G56-F56)/F56</f>
        <v>-0.4</v>
      </c>
      <c r="I56" s="53">
        <v>0</v>
      </c>
      <c r="J56" s="53">
        <v>2</v>
      </c>
      <c r="K56" s="72">
        <v>0</v>
      </c>
      <c r="L56" s="79"/>
      <c r="M56" s="75">
        <v>8</v>
      </c>
      <c r="N56" s="75">
        <v>8</v>
      </c>
      <c r="O56" s="75">
        <v>3</v>
      </c>
      <c r="P56" s="76">
        <f t="shared" si="19"/>
        <v>0.5</v>
      </c>
      <c r="Q56" s="76">
        <f t="shared" si="20"/>
        <v>0.375</v>
      </c>
      <c r="R56" s="77">
        <f t="shared" si="21"/>
        <v>0.66666666666666663</v>
      </c>
    </row>
    <row r="57" spans="1:18" ht="15.75" thickBot="1" x14ac:dyDescent="0.3">
      <c r="A57" s="99"/>
      <c r="B57" s="59" t="s">
        <v>22</v>
      </c>
      <c r="C57" s="60">
        <v>13</v>
      </c>
      <c r="D57" s="61">
        <v>8</v>
      </c>
      <c r="E57" s="62">
        <f t="shared" si="16"/>
        <v>-0.38461538461538464</v>
      </c>
      <c r="F57" s="60">
        <v>10</v>
      </c>
      <c r="G57" s="60">
        <v>6</v>
      </c>
      <c r="H57" s="62">
        <f t="shared" ref="H57:H65" si="23">(G57-F57)/F57</f>
        <v>-0.4</v>
      </c>
      <c r="I57" s="60">
        <v>3</v>
      </c>
      <c r="J57" s="60">
        <v>4</v>
      </c>
      <c r="K57" s="62">
        <f t="shared" ref="K57:K65" si="24">(J57-I57)/I57</f>
        <v>0.33333333333333331</v>
      </c>
      <c r="L57" s="80"/>
      <c r="M57" s="65">
        <v>29</v>
      </c>
      <c r="N57" s="65">
        <v>27</v>
      </c>
      <c r="O57" s="65">
        <v>15</v>
      </c>
      <c r="P57" s="66">
        <f t="shared" si="19"/>
        <v>0.27586206896551724</v>
      </c>
      <c r="Q57" s="66">
        <f t="shared" si="20"/>
        <v>0.22222222222222221</v>
      </c>
      <c r="R57" s="67">
        <f t="shared" si="21"/>
        <v>0.26666666666666666</v>
      </c>
    </row>
    <row r="58" spans="1:18" ht="15.75" thickBot="1" x14ac:dyDescent="0.3">
      <c r="A58" s="99" t="s">
        <v>33</v>
      </c>
      <c r="B58" s="69" t="s">
        <v>21</v>
      </c>
      <c r="C58" s="70">
        <v>1</v>
      </c>
      <c r="D58" s="71">
        <v>1</v>
      </c>
      <c r="E58" s="72">
        <f t="shared" si="16"/>
        <v>0</v>
      </c>
      <c r="F58" s="70">
        <v>1</v>
      </c>
      <c r="G58" s="70">
        <v>1</v>
      </c>
      <c r="H58" s="72">
        <f t="shared" si="23"/>
        <v>0</v>
      </c>
      <c r="I58" s="53">
        <v>0</v>
      </c>
      <c r="J58" s="53">
        <v>0</v>
      </c>
      <c r="K58" s="72">
        <v>0</v>
      </c>
      <c r="L58" s="79"/>
      <c r="M58" s="75">
        <v>2</v>
      </c>
      <c r="N58" s="75">
        <v>2</v>
      </c>
      <c r="O58" s="75">
        <v>1</v>
      </c>
      <c r="P58" s="76">
        <v>0</v>
      </c>
      <c r="Q58" s="76">
        <v>0</v>
      </c>
      <c r="R58" s="77">
        <v>0</v>
      </c>
    </row>
    <row r="59" spans="1:18" ht="15.75" thickBot="1" x14ac:dyDescent="0.3">
      <c r="A59" s="99"/>
      <c r="B59" s="59" t="s">
        <v>22</v>
      </c>
      <c r="C59" s="60">
        <v>3</v>
      </c>
      <c r="D59" s="61">
        <v>2</v>
      </c>
      <c r="E59" s="62">
        <f t="shared" si="16"/>
        <v>-0.33333333333333331</v>
      </c>
      <c r="F59" s="60">
        <v>1</v>
      </c>
      <c r="G59" s="60">
        <v>1</v>
      </c>
      <c r="H59" s="62">
        <f t="shared" si="23"/>
        <v>0</v>
      </c>
      <c r="I59" s="60">
        <v>0</v>
      </c>
      <c r="J59" s="60">
        <v>0</v>
      </c>
      <c r="K59" s="62">
        <v>0</v>
      </c>
      <c r="L59" s="80"/>
      <c r="M59" s="65">
        <v>5</v>
      </c>
      <c r="N59" s="65">
        <v>4</v>
      </c>
      <c r="O59" s="65">
        <v>2</v>
      </c>
      <c r="P59" s="66">
        <f t="shared" si="19"/>
        <v>0.4</v>
      </c>
      <c r="Q59" s="66">
        <f t="shared" si="20"/>
        <v>0.25</v>
      </c>
      <c r="R59" s="67">
        <f t="shared" si="21"/>
        <v>0</v>
      </c>
    </row>
    <row r="60" spans="1:18" ht="15.75" thickBot="1" x14ac:dyDescent="0.3">
      <c r="A60" s="99" t="s">
        <v>34</v>
      </c>
      <c r="B60" s="69" t="s">
        <v>21</v>
      </c>
      <c r="C60" s="70">
        <v>18</v>
      </c>
      <c r="D60" s="71">
        <v>32</v>
      </c>
      <c r="E60" s="72">
        <f>(D60-C60)/C60</f>
        <v>0.77777777777777779</v>
      </c>
      <c r="F60" s="70">
        <v>16</v>
      </c>
      <c r="G60" s="70">
        <v>29</v>
      </c>
      <c r="H60" s="73">
        <f t="shared" si="23"/>
        <v>0.8125</v>
      </c>
      <c r="I60" s="53">
        <v>4</v>
      </c>
      <c r="J60" s="53">
        <v>8</v>
      </c>
      <c r="K60" s="72">
        <f t="shared" si="24"/>
        <v>1</v>
      </c>
      <c r="L60" s="79"/>
      <c r="M60" s="75">
        <v>33</v>
      </c>
      <c r="N60" s="75">
        <v>30</v>
      </c>
      <c r="O60" s="75">
        <v>19</v>
      </c>
      <c r="P60" s="76">
        <f>D60/M60</f>
        <v>0.96969696969696972</v>
      </c>
      <c r="Q60" s="76">
        <f t="shared" si="20"/>
        <v>0.96666666666666667</v>
      </c>
      <c r="R60" s="77">
        <f t="shared" si="21"/>
        <v>0.42105263157894735</v>
      </c>
    </row>
    <row r="61" spans="1:18" ht="15.75" thickBot="1" x14ac:dyDescent="0.3">
      <c r="A61" s="99"/>
      <c r="B61" s="59" t="s">
        <v>22</v>
      </c>
      <c r="C61" s="60">
        <v>41</v>
      </c>
      <c r="D61" s="61">
        <v>62</v>
      </c>
      <c r="E61" s="62">
        <f>(D61-C61)/C61</f>
        <v>0.51219512195121952</v>
      </c>
      <c r="F61" s="60">
        <v>31</v>
      </c>
      <c r="G61" s="60">
        <v>58</v>
      </c>
      <c r="H61" s="63">
        <f t="shared" si="23"/>
        <v>0.87096774193548387</v>
      </c>
      <c r="I61" s="60">
        <v>7</v>
      </c>
      <c r="J61" s="60">
        <v>21</v>
      </c>
      <c r="K61" s="62">
        <f t="shared" si="24"/>
        <v>2</v>
      </c>
      <c r="L61" s="80"/>
      <c r="M61" s="65">
        <v>89</v>
      </c>
      <c r="N61" s="65">
        <v>82</v>
      </c>
      <c r="O61" s="65">
        <v>55</v>
      </c>
      <c r="P61" s="66">
        <f>D61/M61</f>
        <v>0.6966292134831461</v>
      </c>
      <c r="Q61" s="66">
        <f t="shared" si="20"/>
        <v>0.70731707317073167</v>
      </c>
      <c r="R61" s="67">
        <f t="shared" si="21"/>
        <v>0.38181818181818183</v>
      </c>
    </row>
    <row r="62" spans="1:18" ht="15.75" thickBot="1" x14ac:dyDescent="0.3">
      <c r="A62" s="99" t="s">
        <v>35</v>
      </c>
      <c r="B62" s="69" t="s">
        <v>21</v>
      </c>
      <c r="C62" s="70">
        <v>30</v>
      </c>
      <c r="D62" s="71">
        <v>24</v>
      </c>
      <c r="E62" s="72">
        <f t="shared" si="16"/>
        <v>-0.2</v>
      </c>
      <c r="F62" s="70">
        <v>29</v>
      </c>
      <c r="G62" s="70">
        <v>21</v>
      </c>
      <c r="H62" s="73">
        <f t="shared" si="23"/>
        <v>-0.27586206896551724</v>
      </c>
      <c r="I62" s="53">
        <v>4</v>
      </c>
      <c r="J62" s="53">
        <v>3</v>
      </c>
      <c r="K62" s="72">
        <f t="shared" si="24"/>
        <v>-0.25</v>
      </c>
      <c r="L62" s="79"/>
      <c r="M62" s="75">
        <v>49</v>
      </c>
      <c r="N62" s="75">
        <v>43</v>
      </c>
      <c r="O62" s="75">
        <v>16</v>
      </c>
      <c r="P62" s="76">
        <f t="shared" si="19"/>
        <v>0.48979591836734693</v>
      </c>
      <c r="Q62" s="76">
        <f t="shared" si="20"/>
        <v>0.48837209302325579</v>
      </c>
      <c r="R62" s="77">
        <f t="shared" si="21"/>
        <v>0.1875</v>
      </c>
    </row>
    <row r="63" spans="1:18" ht="15.75" thickBot="1" x14ac:dyDescent="0.3">
      <c r="A63" s="99"/>
      <c r="B63" s="59" t="s">
        <v>22</v>
      </c>
      <c r="C63" s="60">
        <v>40</v>
      </c>
      <c r="D63" s="61">
        <v>34</v>
      </c>
      <c r="E63" s="62">
        <f t="shared" si="16"/>
        <v>-0.15</v>
      </c>
      <c r="F63" s="60">
        <v>37</v>
      </c>
      <c r="G63" s="60">
        <v>30</v>
      </c>
      <c r="H63" s="63">
        <f t="shared" si="23"/>
        <v>-0.1891891891891892</v>
      </c>
      <c r="I63" s="60">
        <v>6</v>
      </c>
      <c r="J63" s="60">
        <v>6</v>
      </c>
      <c r="K63" s="62">
        <f t="shared" si="24"/>
        <v>0</v>
      </c>
      <c r="L63" s="80"/>
      <c r="M63" s="65">
        <v>108</v>
      </c>
      <c r="N63" s="65">
        <v>99</v>
      </c>
      <c r="O63" s="65">
        <v>35</v>
      </c>
      <c r="P63" s="66">
        <f t="shared" si="19"/>
        <v>0.31481481481481483</v>
      </c>
      <c r="Q63" s="66">
        <f t="shared" si="20"/>
        <v>0.30303030303030304</v>
      </c>
      <c r="R63" s="67">
        <f t="shared" si="21"/>
        <v>0.17142857142857143</v>
      </c>
    </row>
    <row r="64" spans="1:18" ht="15.75" thickBot="1" x14ac:dyDescent="0.3">
      <c r="A64" s="99" t="s">
        <v>36</v>
      </c>
      <c r="B64" s="69" t="s">
        <v>21</v>
      </c>
      <c r="C64" s="70">
        <v>3</v>
      </c>
      <c r="D64" s="71">
        <v>3</v>
      </c>
      <c r="E64" s="72">
        <f t="shared" si="16"/>
        <v>0</v>
      </c>
      <c r="F64" s="70">
        <v>3</v>
      </c>
      <c r="G64" s="70">
        <v>3</v>
      </c>
      <c r="H64" s="73">
        <f t="shared" si="23"/>
        <v>0</v>
      </c>
      <c r="I64" s="53">
        <v>1</v>
      </c>
      <c r="J64" s="53">
        <v>1</v>
      </c>
      <c r="K64" s="72">
        <f t="shared" si="24"/>
        <v>0</v>
      </c>
      <c r="L64" s="79"/>
      <c r="M64" s="75">
        <v>5</v>
      </c>
      <c r="N64" s="75">
        <v>5</v>
      </c>
      <c r="O64" s="75">
        <v>3</v>
      </c>
      <c r="P64" s="76">
        <f t="shared" si="19"/>
        <v>0.6</v>
      </c>
      <c r="Q64" s="76">
        <f t="shared" si="20"/>
        <v>0.6</v>
      </c>
      <c r="R64" s="77">
        <f t="shared" si="21"/>
        <v>0.33333333333333331</v>
      </c>
    </row>
    <row r="65" spans="1:18" ht="15.75" thickBot="1" x14ac:dyDescent="0.3">
      <c r="A65" s="105"/>
      <c r="B65" s="59" t="s">
        <v>22</v>
      </c>
      <c r="C65" s="60">
        <v>3</v>
      </c>
      <c r="D65" s="61">
        <v>5</v>
      </c>
      <c r="E65" s="62">
        <f t="shared" si="16"/>
        <v>0.66666666666666663</v>
      </c>
      <c r="F65" s="60">
        <v>3</v>
      </c>
      <c r="G65" s="60">
        <v>4</v>
      </c>
      <c r="H65" s="63">
        <f t="shared" si="23"/>
        <v>0.33333333333333331</v>
      </c>
      <c r="I65" s="60">
        <v>1</v>
      </c>
      <c r="J65" s="60">
        <v>1</v>
      </c>
      <c r="K65" s="62">
        <f t="shared" si="24"/>
        <v>0</v>
      </c>
      <c r="L65" s="80"/>
      <c r="M65" s="65">
        <v>8</v>
      </c>
      <c r="N65" s="65">
        <v>8</v>
      </c>
      <c r="O65" s="65">
        <v>5</v>
      </c>
      <c r="P65" s="66">
        <f t="shared" si="19"/>
        <v>0.625</v>
      </c>
      <c r="Q65" s="66">
        <f t="shared" si="20"/>
        <v>0.5</v>
      </c>
      <c r="R65" s="67">
        <f t="shared" si="21"/>
        <v>0.2</v>
      </c>
    </row>
    <row r="66" spans="1:18" x14ac:dyDescent="0.25">
      <c r="A66" s="81" t="s">
        <v>37</v>
      </c>
      <c r="B66" s="81"/>
      <c r="C66" s="4"/>
      <c r="D66" s="4"/>
      <c r="E66" s="82"/>
      <c r="F66" s="4"/>
      <c r="G66" s="4"/>
      <c r="H66" s="82"/>
      <c r="I66" s="4"/>
      <c r="J66" s="4"/>
      <c r="K66" s="82"/>
      <c r="L66" s="4"/>
      <c r="M66" s="1"/>
      <c r="N66" s="1"/>
      <c r="O66" s="1"/>
      <c r="P66" s="1"/>
      <c r="Q66" s="1"/>
      <c r="R66" s="1"/>
    </row>
    <row r="67" spans="1:18" x14ac:dyDescent="0.25">
      <c r="A67" s="5"/>
      <c r="B67" s="5"/>
      <c r="C67" s="4"/>
      <c r="D67" s="4"/>
      <c r="E67" s="82"/>
      <c r="F67" s="4"/>
      <c r="G67" s="4"/>
      <c r="H67" s="82"/>
      <c r="I67" s="4"/>
      <c r="J67" s="4"/>
      <c r="K67" s="82"/>
      <c r="L67" s="4"/>
      <c r="M67" s="1"/>
      <c r="N67" s="1"/>
      <c r="O67" s="1"/>
      <c r="P67" s="1"/>
      <c r="Q67" s="1"/>
      <c r="R67" s="1"/>
    </row>
    <row r="68" spans="1:18" x14ac:dyDescent="0.25">
      <c r="A68" s="5" t="s">
        <v>38</v>
      </c>
      <c r="B68" s="5"/>
      <c r="C68" s="4"/>
      <c r="D68" s="4"/>
      <c r="E68" s="82"/>
      <c r="F68" s="4"/>
      <c r="G68" s="4"/>
      <c r="H68" s="82"/>
      <c r="I68" s="4"/>
      <c r="J68" s="4"/>
      <c r="K68" s="82"/>
      <c r="L68" s="4"/>
      <c r="M68" s="1"/>
      <c r="N68" s="1"/>
      <c r="O68" s="1"/>
      <c r="P68" s="1"/>
      <c r="Q68" s="1"/>
      <c r="R68" s="1"/>
    </row>
  </sheetData>
  <mergeCells count="40">
    <mergeCell ref="A58:A59"/>
    <mergeCell ref="A60:A61"/>
    <mergeCell ref="A62:A63"/>
    <mergeCell ref="A64:A65"/>
    <mergeCell ref="A42:A44"/>
    <mergeCell ref="A45:A47"/>
    <mergeCell ref="A48:A50"/>
    <mergeCell ref="A51:A52"/>
    <mergeCell ref="A53:A55"/>
    <mergeCell ref="A56:A57"/>
    <mergeCell ref="A39:A41"/>
    <mergeCell ref="A20:B20"/>
    <mergeCell ref="A21:B21"/>
    <mergeCell ref="A22:B22"/>
    <mergeCell ref="A23:B23"/>
    <mergeCell ref="A24:B24"/>
    <mergeCell ref="A25:B25"/>
    <mergeCell ref="A26:B26"/>
    <mergeCell ref="A27:A29"/>
    <mergeCell ref="A30:A32"/>
    <mergeCell ref="A33:A35"/>
    <mergeCell ref="A36:A38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7:B7"/>
    <mergeCell ref="A1:R1"/>
    <mergeCell ref="A2:R2"/>
    <mergeCell ref="A3:R3"/>
    <mergeCell ref="A4:R4"/>
    <mergeCell ref="A6:B6"/>
  </mergeCells>
  <pageMargins left="0.25" right="0.25" top="0.75" bottom="0.75" header="0.3" footer="0.3"/>
  <pageSetup scale="81" fitToHeight="0" orientation="landscape" r:id="rId1"/>
  <headerFooter alignWithMargins="0">
    <oddFooter>&amp;LJennifer Kreinheder, (907)474-6638
UAF Planning, Analysis and Institutional Research&amp;R&amp;D
www.uaf.edu/pair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zoomScale="120" zoomScaleNormal="120" workbookViewId="0">
      <selection sqref="A1:R1"/>
    </sheetView>
  </sheetViews>
  <sheetFormatPr defaultColWidth="11.5703125" defaultRowHeight="15" x14ac:dyDescent="0.25"/>
  <cols>
    <col min="1" max="1" width="17.42578125" style="68" customWidth="1"/>
    <col min="2" max="2" width="16" style="68" customWidth="1"/>
    <col min="3" max="4" width="8.28515625" customWidth="1"/>
    <col min="5" max="5" width="9.28515625" style="68" bestFit="1" customWidth="1"/>
    <col min="6" max="7" width="8.28515625" customWidth="1"/>
    <col min="8" max="8" width="9.28515625" style="68" customWidth="1"/>
    <col min="9" max="10" width="8.28515625" customWidth="1"/>
    <col min="11" max="11" width="9.28515625" style="68" customWidth="1"/>
    <col min="12" max="12" width="1.7109375" customWidth="1"/>
    <col min="13" max="13" width="8.28515625" customWidth="1"/>
    <col min="14" max="14" width="9.28515625" customWidth="1"/>
    <col min="15" max="15" width="9.140625" customWidth="1"/>
    <col min="16" max="16" width="10.85546875" customWidth="1"/>
    <col min="17" max="17" width="10.85546875" bestFit="1" customWidth="1"/>
    <col min="19" max="19" width="44.85546875" bestFit="1" customWidth="1"/>
    <col min="20" max="20" width="23" customWidth="1"/>
    <col min="22" max="27" width="7.5703125" customWidth="1"/>
  </cols>
  <sheetData>
    <row r="1" spans="1:18" ht="15.75" x14ac:dyDescent="0.25">
      <c r="A1" s="85" t="s">
        <v>42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18" ht="15.75" x14ac:dyDescent="0.2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18" ht="15.75" x14ac:dyDescent="0.25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4" spans="1:18" ht="15.75" x14ac:dyDescent="0.25">
      <c r="A4" s="87" t="s">
        <v>84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</row>
    <row r="5" spans="1:18" ht="13.5" customHeight="1" thickBot="1" x14ac:dyDescent="0.3">
      <c r="A5" s="2"/>
      <c r="B5" s="3"/>
      <c r="C5" s="4"/>
      <c r="D5" s="4"/>
      <c r="E5" s="5"/>
      <c r="F5" s="4"/>
      <c r="G5" s="4"/>
      <c r="H5" s="6"/>
      <c r="I5" s="4"/>
      <c r="J5" s="4"/>
      <c r="K5" s="6"/>
      <c r="L5" s="1"/>
      <c r="M5" s="1"/>
      <c r="N5" s="1"/>
      <c r="O5" s="1"/>
      <c r="P5" s="1"/>
      <c r="Q5" s="1"/>
      <c r="R5" s="1"/>
    </row>
    <row r="6" spans="1:18" ht="51" x14ac:dyDescent="0.25">
      <c r="A6" s="88" t="s">
        <v>2</v>
      </c>
      <c r="B6" s="89"/>
      <c r="C6" s="7" t="s">
        <v>78</v>
      </c>
      <c r="D6" s="8" t="s">
        <v>79</v>
      </c>
      <c r="E6" s="7" t="s">
        <v>40</v>
      </c>
      <c r="F6" s="7" t="s">
        <v>80</v>
      </c>
      <c r="G6" s="7" t="s">
        <v>81</v>
      </c>
      <c r="H6" s="7" t="s">
        <v>40</v>
      </c>
      <c r="I6" s="7" t="s">
        <v>82</v>
      </c>
      <c r="J6" s="7" t="s">
        <v>83</v>
      </c>
      <c r="K6" s="7" t="s">
        <v>40</v>
      </c>
      <c r="L6" s="9"/>
      <c r="M6" s="10" t="s">
        <v>3</v>
      </c>
      <c r="N6" s="10" t="s">
        <v>4</v>
      </c>
      <c r="O6" s="10" t="s">
        <v>5</v>
      </c>
      <c r="P6" s="10" t="s">
        <v>6</v>
      </c>
      <c r="Q6" s="10" t="s">
        <v>7</v>
      </c>
      <c r="R6" s="11" t="s">
        <v>8</v>
      </c>
    </row>
    <row r="7" spans="1:18" x14ac:dyDescent="0.25">
      <c r="A7" s="83" t="s">
        <v>9</v>
      </c>
      <c r="B7" s="84"/>
      <c r="C7" s="12">
        <v>2538</v>
      </c>
      <c r="D7" s="12">
        <v>2657</v>
      </c>
      <c r="E7" s="13">
        <f t="shared" ref="E7:E15" si="0">(D7-C7)/C7</f>
        <v>4.6887312844759652E-2</v>
      </c>
      <c r="F7" s="12">
        <v>1947</v>
      </c>
      <c r="G7" s="12">
        <v>2136</v>
      </c>
      <c r="H7" s="14">
        <f t="shared" ref="H7:H15" si="1">(G7-F7)/F7</f>
        <v>9.7072419106317406E-2</v>
      </c>
      <c r="I7" s="12">
        <v>569</v>
      </c>
      <c r="J7" s="12">
        <v>618</v>
      </c>
      <c r="K7" s="13">
        <f t="shared" ref="K7:K15" si="2">(J7-I7)/I7</f>
        <v>8.6115992970123026E-2</v>
      </c>
      <c r="L7" s="15"/>
      <c r="M7" s="16">
        <v>3696</v>
      </c>
      <c r="N7" s="16">
        <v>2894</v>
      </c>
      <c r="O7" s="16">
        <v>1878</v>
      </c>
      <c r="P7" s="17">
        <f t="shared" ref="P7:P15" si="3">D7/M7</f>
        <v>0.7188852813852814</v>
      </c>
      <c r="Q7" s="17">
        <f t="shared" ref="Q7:Q15" si="4">G7/N7</f>
        <v>0.73807878369039392</v>
      </c>
      <c r="R7" s="18">
        <f t="shared" ref="R7:R15" si="5">J7/O7</f>
        <v>0.32907348242811502</v>
      </c>
    </row>
    <row r="8" spans="1:18" x14ac:dyDescent="0.25">
      <c r="A8" s="90" t="s">
        <v>10</v>
      </c>
      <c r="B8" s="91"/>
      <c r="C8" s="19">
        <v>387</v>
      </c>
      <c r="D8" s="19">
        <v>407</v>
      </c>
      <c r="E8" s="13">
        <f t="shared" si="0"/>
        <v>5.1679586563307491E-2</v>
      </c>
      <c r="F8" s="19">
        <v>298</v>
      </c>
      <c r="G8" s="19">
        <v>321</v>
      </c>
      <c r="H8" s="14">
        <f t="shared" si="1"/>
        <v>7.7181208053691275E-2</v>
      </c>
      <c r="I8" s="19">
        <v>116</v>
      </c>
      <c r="J8" s="19">
        <v>114</v>
      </c>
      <c r="K8" s="13">
        <f t="shared" si="2"/>
        <v>-1.7241379310344827E-2</v>
      </c>
      <c r="L8" s="15"/>
      <c r="M8" s="16">
        <v>415</v>
      </c>
      <c r="N8" s="16">
        <v>270</v>
      </c>
      <c r="O8" s="16">
        <v>188</v>
      </c>
      <c r="P8" s="17">
        <f t="shared" si="3"/>
        <v>0.98072289156626502</v>
      </c>
      <c r="Q8" s="17">
        <f t="shared" si="4"/>
        <v>1.1888888888888889</v>
      </c>
      <c r="R8" s="18">
        <f t="shared" si="5"/>
        <v>0.6063829787234043</v>
      </c>
    </row>
    <row r="9" spans="1:18" x14ac:dyDescent="0.25">
      <c r="A9" s="90" t="s">
        <v>41</v>
      </c>
      <c r="B9" s="91"/>
      <c r="C9" s="19">
        <v>308</v>
      </c>
      <c r="D9" s="19">
        <v>335</v>
      </c>
      <c r="E9" s="13">
        <f t="shared" si="0"/>
        <v>8.7662337662337664E-2</v>
      </c>
      <c r="F9" s="19">
        <v>243</v>
      </c>
      <c r="G9" s="19">
        <v>257</v>
      </c>
      <c r="H9" s="14">
        <f t="shared" si="1"/>
        <v>5.7613168724279837E-2</v>
      </c>
      <c r="I9" s="19">
        <v>103</v>
      </c>
      <c r="J9" s="19">
        <v>93</v>
      </c>
      <c r="K9" s="13">
        <f t="shared" si="2"/>
        <v>-9.7087378640776698E-2</v>
      </c>
      <c r="L9" s="15"/>
      <c r="M9" s="16">
        <v>325</v>
      </c>
      <c r="N9" s="16">
        <v>207</v>
      </c>
      <c r="O9" s="16">
        <v>157</v>
      </c>
      <c r="P9" s="17">
        <f t="shared" si="3"/>
        <v>1.0307692307692307</v>
      </c>
      <c r="Q9" s="17">
        <f t="shared" si="4"/>
        <v>1.2415458937198067</v>
      </c>
      <c r="R9" s="18">
        <f t="shared" si="5"/>
        <v>0.59235668789808915</v>
      </c>
    </row>
    <row r="10" spans="1:18" x14ac:dyDescent="0.25">
      <c r="A10" s="90" t="s">
        <v>11</v>
      </c>
      <c r="B10" s="91"/>
      <c r="C10" s="19">
        <v>1728</v>
      </c>
      <c r="D10" s="19">
        <v>1787</v>
      </c>
      <c r="E10" s="13">
        <f t="shared" si="0"/>
        <v>3.4143518518518517E-2</v>
      </c>
      <c r="F10" s="19">
        <v>1341</v>
      </c>
      <c r="G10" s="19">
        <v>1432</v>
      </c>
      <c r="H10" s="14">
        <f t="shared" si="1"/>
        <v>6.7859806114839674E-2</v>
      </c>
      <c r="I10" s="19">
        <v>368</v>
      </c>
      <c r="J10" s="19">
        <v>365</v>
      </c>
      <c r="K10" s="13">
        <f t="shared" si="2"/>
        <v>-8.152173913043478E-3</v>
      </c>
      <c r="L10" s="15"/>
      <c r="M10" s="16">
        <v>2093</v>
      </c>
      <c r="N10" s="16">
        <v>1524</v>
      </c>
      <c r="O10" s="16">
        <v>968</v>
      </c>
      <c r="P10" s="17">
        <f t="shared" si="3"/>
        <v>0.85379837553750593</v>
      </c>
      <c r="Q10" s="17">
        <f t="shared" si="4"/>
        <v>0.93963254593175849</v>
      </c>
      <c r="R10" s="18">
        <f t="shared" si="5"/>
        <v>0.37706611570247933</v>
      </c>
    </row>
    <row r="11" spans="1:18" x14ac:dyDescent="0.25">
      <c r="A11" s="90" t="s">
        <v>12</v>
      </c>
      <c r="B11" s="91"/>
      <c r="C11" s="12">
        <v>193</v>
      </c>
      <c r="D11" s="12">
        <v>211</v>
      </c>
      <c r="E11" s="13">
        <f t="shared" si="0"/>
        <v>9.3264248704663211E-2</v>
      </c>
      <c r="F11" s="12">
        <v>142</v>
      </c>
      <c r="G11" s="12">
        <v>195</v>
      </c>
      <c r="H11" s="14">
        <f t="shared" si="1"/>
        <v>0.37323943661971831</v>
      </c>
      <c r="I11" s="12">
        <v>69</v>
      </c>
      <c r="J11" s="12">
        <v>88</v>
      </c>
      <c r="K11" s="13">
        <f>(J11-I11)/I11</f>
        <v>0.27536231884057971</v>
      </c>
      <c r="L11" s="15"/>
      <c r="M11" s="16">
        <v>557</v>
      </c>
      <c r="N11" s="16">
        <v>511</v>
      </c>
      <c r="O11" s="16">
        <v>376</v>
      </c>
      <c r="P11" s="17">
        <f t="shared" si="3"/>
        <v>0.37881508078994613</v>
      </c>
      <c r="Q11" s="17">
        <f t="shared" si="4"/>
        <v>0.3816046966731898</v>
      </c>
      <c r="R11" s="18">
        <f t="shared" si="5"/>
        <v>0.23404255319148937</v>
      </c>
    </row>
    <row r="12" spans="1:18" x14ac:dyDescent="0.25">
      <c r="A12" s="90" t="s">
        <v>13</v>
      </c>
      <c r="B12" s="91"/>
      <c r="C12" s="12">
        <v>565</v>
      </c>
      <c r="D12" s="12">
        <v>570</v>
      </c>
      <c r="E12" s="13">
        <f t="shared" si="0"/>
        <v>8.8495575221238937E-3</v>
      </c>
      <c r="F12" s="12">
        <v>414</v>
      </c>
      <c r="G12" s="12">
        <v>456</v>
      </c>
      <c r="H12" s="14">
        <f t="shared" si="1"/>
        <v>0.10144927536231885</v>
      </c>
      <c r="I12" s="12">
        <v>116</v>
      </c>
      <c r="J12" s="12">
        <v>137</v>
      </c>
      <c r="K12" s="13">
        <f t="shared" si="2"/>
        <v>0.18103448275862069</v>
      </c>
      <c r="L12" s="15"/>
      <c r="M12" s="16">
        <v>966</v>
      </c>
      <c r="N12" s="16">
        <v>780</v>
      </c>
      <c r="O12" s="16">
        <v>462</v>
      </c>
      <c r="P12" s="17">
        <f t="shared" si="3"/>
        <v>0.59006211180124224</v>
      </c>
      <c r="Q12" s="17">
        <f t="shared" si="4"/>
        <v>0.58461538461538465</v>
      </c>
      <c r="R12" s="18">
        <f t="shared" si="5"/>
        <v>0.29653679653679654</v>
      </c>
    </row>
    <row r="13" spans="1:18" x14ac:dyDescent="0.25">
      <c r="A13" s="90" t="s">
        <v>14</v>
      </c>
      <c r="B13" s="91"/>
      <c r="C13" s="20">
        <v>52</v>
      </c>
      <c r="D13" s="20">
        <v>89</v>
      </c>
      <c r="E13" s="13">
        <f t="shared" si="0"/>
        <v>0.71153846153846156</v>
      </c>
      <c r="F13" s="20">
        <v>50</v>
      </c>
      <c r="G13" s="20">
        <v>53</v>
      </c>
      <c r="H13" s="14">
        <f t="shared" si="1"/>
        <v>0.06</v>
      </c>
      <c r="I13" s="20">
        <v>16</v>
      </c>
      <c r="J13" s="20">
        <v>28</v>
      </c>
      <c r="K13" s="13">
        <f t="shared" si="2"/>
        <v>0.75</v>
      </c>
      <c r="L13" s="15"/>
      <c r="M13" s="16">
        <v>80</v>
      </c>
      <c r="N13" s="16">
        <v>79</v>
      </c>
      <c r="O13" s="16">
        <v>72</v>
      </c>
      <c r="P13" s="17">
        <f t="shared" si="3"/>
        <v>1.1125</v>
      </c>
      <c r="Q13" s="17">
        <f t="shared" si="4"/>
        <v>0.67088607594936711</v>
      </c>
      <c r="R13" s="18">
        <f t="shared" si="5"/>
        <v>0.3888888888888889</v>
      </c>
    </row>
    <row r="14" spans="1:18" x14ac:dyDescent="0.25">
      <c r="A14" s="92" t="s">
        <v>15</v>
      </c>
      <c r="B14" s="93"/>
      <c r="C14" s="19">
        <v>821</v>
      </c>
      <c r="D14" s="19">
        <v>774</v>
      </c>
      <c r="E14" s="13">
        <f t="shared" si="0"/>
        <v>-5.7247259439707675E-2</v>
      </c>
      <c r="F14" s="19">
        <v>286</v>
      </c>
      <c r="G14" s="19">
        <v>247</v>
      </c>
      <c r="H14" s="14">
        <f t="shared" si="1"/>
        <v>-0.13636363636363635</v>
      </c>
      <c r="I14" s="19">
        <v>85</v>
      </c>
      <c r="J14" s="19">
        <v>79</v>
      </c>
      <c r="K14" s="13">
        <f t="shared" si="2"/>
        <v>-7.0588235294117646E-2</v>
      </c>
      <c r="L14" s="15"/>
      <c r="M14" s="16">
        <v>870</v>
      </c>
      <c r="N14" s="16">
        <v>337</v>
      </c>
      <c r="O14" s="16">
        <v>269</v>
      </c>
      <c r="P14" s="17">
        <f t="shared" si="3"/>
        <v>0.8896551724137931</v>
      </c>
      <c r="Q14" s="17">
        <f t="shared" si="4"/>
        <v>0.73293768545994065</v>
      </c>
      <c r="R14" s="18">
        <f t="shared" si="5"/>
        <v>0.29368029739776952</v>
      </c>
    </row>
    <row r="15" spans="1:18" x14ac:dyDescent="0.25">
      <c r="A15" s="94" t="s">
        <v>16</v>
      </c>
      <c r="B15" s="95"/>
      <c r="C15" s="21">
        <f>C7+C14</f>
        <v>3359</v>
      </c>
      <c r="D15" s="22">
        <f>D7+D14</f>
        <v>3431</v>
      </c>
      <c r="E15" s="23">
        <f t="shared" si="0"/>
        <v>2.1434950878237571E-2</v>
      </c>
      <c r="F15" s="21">
        <f t="shared" ref="F15:G15" si="6">F7+F14</f>
        <v>2233</v>
      </c>
      <c r="G15" s="21">
        <f t="shared" si="6"/>
        <v>2383</v>
      </c>
      <c r="H15" s="24">
        <f t="shared" si="1"/>
        <v>6.7174205105239582E-2</v>
      </c>
      <c r="I15" s="21">
        <f t="shared" ref="I15:J15" si="7">I7+I14</f>
        <v>654</v>
      </c>
      <c r="J15" s="21">
        <f t="shared" si="7"/>
        <v>697</v>
      </c>
      <c r="K15" s="23">
        <f t="shared" si="2"/>
        <v>6.5749235474006115E-2</v>
      </c>
      <c r="L15" s="25"/>
      <c r="M15" s="26">
        <f>M7+M14</f>
        <v>4566</v>
      </c>
      <c r="N15" s="26">
        <f>N7+N14</f>
        <v>3231</v>
      </c>
      <c r="O15" s="26">
        <f>O7+O14</f>
        <v>2147</v>
      </c>
      <c r="P15" s="27">
        <f t="shared" si="3"/>
        <v>0.75142356548401223</v>
      </c>
      <c r="Q15" s="27">
        <f t="shared" si="4"/>
        <v>0.73754255648406064</v>
      </c>
      <c r="R15" s="28">
        <f t="shared" si="5"/>
        <v>0.32463903120633442</v>
      </c>
    </row>
    <row r="16" spans="1:18" x14ac:dyDescent="0.25">
      <c r="A16" s="96" t="s">
        <v>17</v>
      </c>
      <c r="B16" s="97"/>
      <c r="C16" s="29"/>
      <c r="D16" s="30"/>
      <c r="E16" s="31"/>
      <c r="F16" s="29"/>
      <c r="G16" s="29"/>
      <c r="H16" s="32"/>
      <c r="I16" s="29"/>
      <c r="J16" s="29"/>
      <c r="K16" s="31"/>
      <c r="L16" s="33"/>
      <c r="M16" s="34"/>
      <c r="N16" s="34"/>
      <c r="O16" s="34"/>
      <c r="P16" s="31"/>
      <c r="Q16" s="31"/>
      <c r="R16" s="35"/>
    </row>
    <row r="17" spans="1:18" x14ac:dyDescent="0.25">
      <c r="A17" s="83" t="s">
        <v>9</v>
      </c>
      <c r="B17" s="84"/>
      <c r="C17" s="12">
        <v>1876</v>
      </c>
      <c r="D17" s="12">
        <v>1944</v>
      </c>
      <c r="E17" s="13">
        <f t="shared" ref="E17:E25" si="8">(D17-C17)/C17</f>
        <v>3.6247334754797439E-2</v>
      </c>
      <c r="F17" s="12">
        <v>1413</v>
      </c>
      <c r="G17" s="12">
        <v>1489</v>
      </c>
      <c r="H17" s="14">
        <f t="shared" ref="H17:H25" si="9">(G17-F17)/F17</f>
        <v>5.3786270346779901E-2</v>
      </c>
      <c r="I17" s="12">
        <v>405</v>
      </c>
      <c r="J17" s="12">
        <v>418</v>
      </c>
      <c r="K17" s="14">
        <f t="shared" ref="K17:K25" si="10">(J17-I17)/I17</f>
        <v>3.2098765432098768E-2</v>
      </c>
      <c r="L17" s="15"/>
      <c r="M17" s="12">
        <v>2335</v>
      </c>
      <c r="N17" s="12">
        <v>1675</v>
      </c>
      <c r="O17" s="12">
        <v>1157</v>
      </c>
      <c r="P17" s="17">
        <f t="shared" ref="P17" si="11">D17/M17</f>
        <v>0.8325481798715203</v>
      </c>
      <c r="Q17" s="17">
        <f t="shared" ref="Q17:Q25" si="12">G17/N17</f>
        <v>0.888955223880597</v>
      </c>
      <c r="R17" s="18">
        <f t="shared" ref="R17:R25" si="13">J17/O17</f>
        <v>0.36127917026793432</v>
      </c>
    </row>
    <row r="18" spans="1:18" x14ac:dyDescent="0.25">
      <c r="A18" s="90" t="s">
        <v>10</v>
      </c>
      <c r="B18" s="91"/>
      <c r="C18" s="19">
        <v>324</v>
      </c>
      <c r="D18" s="19">
        <v>351</v>
      </c>
      <c r="E18" s="13">
        <f t="shared" si="8"/>
        <v>8.3333333333333329E-2</v>
      </c>
      <c r="F18" s="19">
        <v>244</v>
      </c>
      <c r="G18" s="19">
        <v>272</v>
      </c>
      <c r="H18" s="14">
        <f t="shared" si="9"/>
        <v>0.11475409836065574</v>
      </c>
      <c r="I18" s="19">
        <v>98</v>
      </c>
      <c r="J18" s="19">
        <v>90</v>
      </c>
      <c r="K18" s="14">
        <f t="shared" si="10"/>
        <v>-8.1632653061224483E-2</v>
      </c>
      <c r="L18" s="15"/>
      <c r="M18" s="19">
        <v>348</v>
      </c>
      <c r="N18" s="19">
        <v>222</v>
      </c>
      <c r="O18" s="19">
        <v>161</v>
      </c>
      <c r="P18" s="17">
        <f>D18/M18</f>
        <v>1.0086206896551724</v>
      </c>
      <c r="Q18" s="17">
        <f t="shared" si="12"/>
        <v>1.2252252252252251</v>
      </c>
      <c r="R18" s="18">
        <f t="shared" si="13"/>
        <v>0.55900621118012417</v>
      </c>
    </row>
    <row r="19" spans="1:18" x14ac:dyDescent="0.25">
      <c r="A19" s="90" t="s">
        <v>41</v>
      </c>
      <c r="B19" s="91"/>
      <c r="C19" s="19">
        <v>261</v>
      </c>
      <c r="D19" s="19">
        <v>294</v>
      </c>
      <c r="E19" s="13">
        <f t="shared" si="8"/>
        <v>0.12643678160919541</v>
      </c>
      <c r="F19" s="19">
        <v>201</v>
      </c>
      <c r="G19" s="19">
        <v>222</v>
      </c>
      <c r="H19" s="14">
        <f t="shared" si="9"/>
        <v>0.1044776119402985</v>
      </c>
      <c r="I19" s="19">
        <v>89</v>
      </c>
      <c r="J19" s="19">
        <v>78</v>
      </c>
      <c r="K19" s="14">
        <f t="shared" si="10"/>
        <v>-0.12359550561797752</v>
      </c>
      <c r="L19" s="15"/>
      <c r="M19" s="19">
        <v>277</v>
      </c>
      <c r="N19" s="19">
        <v>175</v>
      </c>
      <c r="O19" s="19">
        <v>139</v>
      </c>
      <c r="P19" s="17">
        <f t="shared" ref="P19:P25" si="14">D19/M19</f>
        <v>1.0613718411552346</v>
      </c>
      <c r="Q19" s="17">
        <f t="shared" si="12"/>
        <v>1.2685714285714285</v>
      </c>
      <c r="R19" s="18">
        <f t="shared" si="13"/>
        <v>0.5611510791366906</v>
      </c>
    </row>
    <row r="20" spans="1:18" x14ac:dyDescent="0.25">
      <c r="A20" s="90" t="s">
        <v>11</v>
      </c>
      <c r="B20" s="91"/>
      <c r="C20" s="19">
        <v>1338</v>
      </c>
      <c r="D20" s="19">
        <v>1401</v>
      </c>
      <c r="E20" s="13">
        <f t="shared" si="8"/>
        <v>4.708520179372197E-2</v>
      </c>
      <c r="F20" s="19">
        <v>1011</v>
      </c>
      <c r="G20" s="19">
        <v>1073</v>
      </c>
      <c r="H20" s="14">
        <f t="shared" si="9"/>
        <v>6.1325420375865483E-2</v>
      </c>
      <c r="I20" s="19">
        <v>274</v>
      </c>
      <c r="J20" s="19">
        <v>275</v>
      </c>
      <c r="K20" s="14">
        <f t="shared" si="10"/>
        <v>3.6496350364963502E-3</v>
      </c>
      <c r="L20" s="15"/>
      <c r="M20" s="19">
        <v>1457</v>
      </c>
      <c r="N20" s="19">
        <v>960</v>
      </c>
      <c r="O20" s="19">
        <v>658</v>
      </c>
      <c r="P20" s="17">
        <f t="shared" si="14"/>
        <v>0.96156485929993141</v>
      </c>
      <c r="Q20" s="17">
        <f t="shared" si="12"/>
        <v>1.1177083333333333</v>
      </c>
      <c r="R20" s="18">
        <f t="shared" si="13"/>
        <v>0.41793313069908816</v>
      </c>
    </row>
    <row r="21" spans="1:18" x14ac:dyDescent="0.25">
      <c r="A21" s="90" t="s">
        <v>12</v>
      </c>
      <c r="B21" s="91"/>
      <c r="C21" s="12">
        <v>84</v>
      </c>
      <c r="D21" s="12">
        <v>77</v>
      </c>
      <c r="E21" s="13">
        <f t="shared" si="8"/>
        <v>-8.3333333333333329E-2</v>
      </c>
      <c r="F21" s="12">
        <v>65</v>
      </c>
      <c r="G21" s="12">
        <v>69</v>
      </c>
      <c r="H21" s="14">
        <f t="shared" si="9"/>
        <v>6.1538461538461542E-2</v>
      </c>
      <c r="I21" s="12">
        <v>25</v>
      </c>
      <c r="J21" s="12">
        <v>30</v>
      </c>
      <c r="K21" s="14">
        <f t="shared" si="10"/>
        <v>0.2</v>
      </c>
      <c r="L21" s="15"/>
      <c r="M21" s="12">
        <v>218</v>
      </c>
      <c r="N21" s="12">
        <v>201</v>
      </c>
      <c r="O21" s="12">
        <v>153</v>
      </c>
      <c r="P21" s="17">
        <f t="shared" si="14"/>
        <v>0.35321100917431192</v>
      </c>
      <c r="Q21" s="17">
        <f t="shared" si="12"/>
        <v>0.34328358208955223</v>
      </c>
      <c r="R21" s="18">
        <f t="shared" si="13"/>
        <v>0.19607843137254902</v>
      </c>
    </row>
    <row r="22" spans="1:18" x14ac:dyDescent="0.25">
      <c r="A22" s="90" t="s">
        <v>13</v>
      </c>
      <c r="B22" s="91"/>
      <c r="C22" s="12">
        <v>405</v>
      </c>
      <c r="D22" s="12">
        <v>397</v>
      </c>
      <c r="E22" s="13">
        <f t="shared" si="8"/>
        <v>-1.9753086419753086E-2</v>
      </c>
      <c r="F22" s="12">
        <v>288</v>
      </c>
      <c r="G22" s="12">
        <v>297</v>
      </c>
      <c r="H22" s="14">
        <f t="shared" si="9"/>
        <v>3.125E-2</v>
      </c>
      <c r="I22" s="12">
        <v>91</v>
      </c>
      <c r="J22" s="12">
        <v>86</v>
      </c>
      <c r="K22" s="14">
        <f t="shared" si="10"/>
        <v>-5.4945054945054944E-2</v>
      </c>
      <c r="L22" s="15"/>
      <c r="M22" s="12">
        <v>588</v>
      </c>
      <c r="N22" s="12">
        <v>443</v>
      </c>
      <c r="O22" s="12">
        <v>280</v>
      </c>
      <c r="P22" s="17">
        <f t="shared" si="14"/>
        <v>0.67517006802721091</v>
      </c>
      <c r="Q22" s="17">
        <f t="shared" si="12"/>
        <v>0.67042889390519189</v>
      </c>
      <c r="R22" s="18">
        <f t="shared" si="13"/>
        <v>0.30714285714285716</v>
      </c>
    </row>
    <row r="23" spans="1:18" x14ac:dyDescent="0.25">
      <c r="A23" s="90" t="s">
        <v>14</v>
      </c>
      <c r="B23" s="91"/>
      <c r="C23" s="20">
        <v>49</v>
      </c>
      <c r="D23" s="20">
        <v>69</v>
      </c>
      <c r="E23" s="13">
        <f t="shared" si="8"/>
        <v>0.40816326530612246</v>
      </c>
      <c r="F23" s="20">
        <v>49</v>
      </c>
      <c r="G23" s="20">
        <v>50</v>
      </c>
      <c r="H23" s="14">
        <f t="shared" si="9"/>
        <v>2.0408163265306121E-2</v>
      </c>
      <c r="I23" s="20">
        <v>15</v>
      </c>
      <c r="J23" s="20">
        <v>27</v>
      </c>
      <c r="K23" s="14">
        <f t="shared" si="10"/>
        <v>0.8</v>
      </c>
      <c r="L23" s="15"/>
      <c r="M23" s="20">
        <v>72</v>
      </c>
      <c r="N23" s="20">
        <v>71</v>
      </c>
      <c r="O23" s="20">
        <v>66</v>
      </c>
      <c r="P23" s="17">
        <f t="shared" si="14"/>
        <v>0.95833333333333337</v>
      </c>
      <c r="Q23" s="17">
        <f t="shared" si="12"/>
        <v>0.70422535211267601</v>
      </c>
      <c r="R23" s="18">
        <f t="shared" si="13"/>
        <v>0.40909090909090912</v>
      </c>
    </row>
    <row r="24" spans="1:18" x14ac:dyDescent="0.25">
      <c r="A24" s="92" t="s">
        <v>15</v>
      </c>
      <c r="B24" s="93"/>
      <c r="C24" s="19">
        <v>805</v>
      </c>
      <c r="D24" s="19">
        <v>767</v>
      </c>
      <c r="E24" s="13">
        <f t="shared" si="8"/>
        <v>-4.7204968944099382E-2</v>
      </c>
      <c r="F24" s="19">
        <v>281</v>
      </c>
      <c r="G24" s="19">
        <v>245</v>
      </c>
      <c r="H24" s="14">
        <f t="shared" si="9"/>
        <v>-0.12811387900355872</v>
      </c>
      <c r="I24" s="19">
        <v>84</v>
      </c>
      <c r="J24" s="19">
        <v>79</v>
      </c>
      <c r="K24" s="14">
        <f t="shared" si="10"/>
        <v>-5.9523809523809521E-2</v>
      </c>
      <c r="L24" s="15"/>
      <c r="M24" s="19">
        <v>851</v>
      </c>
      <c r="N24" s="19">
        <v>325</v>
      </c>
      <c r="O24" s="19">
        <v>259</v>
      </c>
      <c r="P24" s="17">
        <f t="shared" si="14"/>
        <v>0.90129259694477082</v>
      </c>
      <c r="Q24" s="17">
        <f t="shared" si="12"/>
        <v>0.75384615384615383</v>
      </c>
      <c r="R24" s="18">
        <f t="shared" si="13"/>
        <v>0.30501930501930502</v>
      </c>
    </row>
    <row r="25" spans="1:18" x14ac:dyDescent="0.25">
      <c r="A25" s="94" t="s">
        <v>18</v>
      </c>
      <c r="B25" s="95"/>
      <c r="C25" s="36">
        <f>C17+C24</f>
        <v>2681</v>
      </c>
      <c r="D25" s="37">
        <f>D17+D24</f>
        <v>2711</v>
      </c>
      <c r="E25" s="23">
        <f t="shared" si="8"/>
        <v>1.1189854531891086E-2</v>
      </c>
      <c r="F25" s="36">
        <f>F17+F24</f>
        <v>1694</v>
      </c>
      <c r="G25" s="36">
        <f>G17+G24</f>
        <v>1734</v>
      </c>
      <c r="H25" s="24">
        <f t="shared" si="9"/>
        <v>2.3612750885478158E-2</v>
      </c>
      <c r="I25" s="36">
        <f t="shared" ref="I25:J25" si="15">I17+I24</f>
        <v>489</v>
      </c>
      <c r="J25" s="36">
        <f t="shared" si="15"/>
        <v>497</v>
      </c>
      <c r="K25" s="23">
        <f t="shared" si="10"/>
        <v>1.6359918200408999E-2</v>
      </c>
      <c r="L25" s="25"/>
      <c r="M25" s="38">
        <f>M17+M24</f>
        <v>3186</v>
      </c>
      <c r="N25" s="38">
        <f>N17+N24</f>
        <v>2000</v>
      </c>
      <c r="O25" s="38">
        <f>O17+O24</f>
        <v>1416</v>
      </c>
      <c r="P25" s="27">
        <f t="shared" si="14"/>
        <v>0.85091023226616447</v>
      </c>
      <c r="Q25" s="27">
        <f t="shared" si="12"/>
        <v>0.86699999999999999</v>
      </c>
      <c r="R25" s="28">
        <f t="shared" si="13"/>
        <v>0.35098870056497178</v>
      </c>
    </row>
    <row r="26" spans="1:18" ht="15" customHeight="1" x14ac:dyDescent="0.25">
      <c r="A26" s="100" t="s">
        <v>19</v>
      </c>
      <c r="B26" s="101"/>
      <c r="C26" s="39"/>
      <c r="D26" s="40"/>
      <c r="E26" s="41"/>
      <c r="F26" s="39"/>
      <c r="G26" s="39"/>
      <c r="H26" s="42"/>
      <c r="I26" s="39"/>
      <c r="J26" s="39"/>
      <c r="K26" s="41"/>
      <c r="L26" s="43"/>
      <c r="M26" s="44"/>
      <c r="N26" s="44"/>
      <c r="O26" s="44"/>
      <c r="P26" s="45"/>
      <c r="Q26" s="45"/>
      <c r="R26" s="46"/>
    </row>
    <row r="27" spans="1:18" x14ac:dyDescent="0.25">
      <c r="A27" s="102" t="s">
        <v>20</v>
      </c>
      <c r="B27" s="47" t="s">
        <v>21</v>
      </c>
      <c r="C27" s="19">
        <v>360</v>
      </c>
      <c r="D27" s="48">
        <v>400</v>
      </c>
      <c r="E27" s="13">
        <f t="shared" ref="E27:E65" si="16">(D27-C27)/C27</f>
        <v>0.1111111111111111</v>
      </c>
      <c r="F27" s="19">
        <v>268</v>
      </c>
      <c r="G27" s="19">
        <v>308</v>
      </c>
      <c r="H27" s="14">
        <f t="shared" ref="H27:H53" si="17">(G27-F27)/F27</f>
        <v>0.14925373134328357</v>
      </c>
      <c r="I27" s="19">
        <v>82</v>
      </c>
      <c r="J27" s="19">
        <v>102</v>
      </c>
      <c r="K27" s="13">
        <f t="shared" ref="K27:K28" si="18">(J27-I27)/I27</f>
        <v>0.24390243902439024</v>
      </c>
      <c r="L27" s="49"/>
      <c r="M27" s="50">
        <v>386</v>
      </c>
      <c r="N27" s="50">
        <v>258</v>
      </c>
      <c r="O27" s="51">
        <v>179</v>
      </c>
      <c r="P27" s="17">
        <f t="shared" ref="P27:P65" si="19">D27/M27</f>
        <v>1.0362694300518134</v>
      </c>
      <c r="Q27" s="17">
        <f t="shared" ref="Q27:Q65" si="20">G27/N27</f>
        <v>1.193798449612403</v>
      </c>
      <c r="R27" s="18">
        <f t="shared" ref="R27:R65" si="21">J27/O27</f>
        <v>0.56983240223463683</v>
      </c>
    </row>
    <row r="28" spans="1:18" x14ac:dyDescent="0.25">
      <c r="A28" s="103"/>
      <c r="B28" s="52" t="s">
        <v>22</v>
      </c>
      <c r="C28" s="53">
        <v>507</v>
      </c>
      <c r="D28" s="54">
        <v>530</v>
      </c>
      <c r="E28" s="55">
        <f t="shared" si="16"/>
        <v>4.5364891518737675E-2</v>
      </c>
      <c r="F28" s="53">
        <v>379</v>
      </c>
      <c r="G28" s="53">
        <v>408</v>
      </c>
      <c r="H28" s="56">
        <f t="shared" si="17"/>
        <v>7.6517150395778361E-2</v>
      </c>
      <c r="I28" s="53">
        <v>106</v>
      </c>
      <c r="J28" s="53">
        <v>133</v>
      </c>
      <c r="K28" s="13">
        <f t="shared" si="18"/>
        <v>0.25471698113207547</v>
      </c>
      <c r="L28" s="57"/>
      <c r="M28" s="58">
        <v>594</v>
      </c>
      <c r="N28" s="58">
        <v>416</v>
      </c>
      <c r="O28" s="58">
        <v>267</v>
      </c>
      <c r="P28" s="17">
        <f t="shared" si="19"/>
        <v>0.8922558922558923</v>
      </c>
      <c r="Q28" s="17">
        <f t="shared" si="20"/>
        <v>0.98076923076923073</v>
      </c>
      <c r="R28" s="18">
        <f t="shared" si="21"/>
        <v>0.49812734082397003</v>
      </c>
    </row>
    <row r="29" spans="1:18" s="68" customFormat="1" ht="15.75" thickBot="1" x14ac:dyDescent="0.3">
      <c r="A29" s="104"/>
      <c r="B29" s="59" t="s">
        <v>23</v>
      </c>
      <c r="C29" s="60">
        <v>159</v>
      </c>
      <c r="D29" s="61">
        <v>122</v>
      </c>
      <c r="E29" s="62">
        <f t="shared" si="16"/>
        <v>-0.23270440251572327</v>
      </c>
      <c r="F29" s="60">
        <v>44</v>
      </c>
      <c r="G29" s="60">
        <v>46</v>
      </c>
      <c r="H29" s="63">
        <f t="shared" si="17"/>
        <v>4.5454545454545456E-2</v>
      </c>
      <c r="I29" s="60">
        <v>8</v>
      </c>
      <c r="J29" s="60">
        <v>5</v>
      </c>
      <c r="K29" s="62">
        <f>(J29-I29)/I29</f>
        <v>-0.375</v>
      </c>
      <c r="L29" s="64"/>
      <c r="M29" s="65">
        <v>165</v>
      </c>
      <c r="N29" s="65">
        <v>45</v>
      </c>
      <c r="O29" s="65">
        <v>34</v>
      </c>
      <c r="P29" s="66">
        <f t="shared" si="19"/>
        <v>0.73939393939393938</v>
      </c>
      <c r="Q29" s="66">
        <f t="shared" si="20"/>
        <v>1.0222222222222221</v>
      </c>
      <c r="R29" s="67">
        <f t="shared" si="21"/>
        <v>0.14705882352941177</v>
      </c>
    </row>
    <row r="30" spans="1:18" ht="15.75" thickBot="1" x14ac:dyDescent="0.3">
      <c r="A30" s="98" t="s">
        <v>24</v>
      </c>
      <c r="B30" s="69" t="s">
        <v>21</v>
      </c>
      <c r="C30" s="70">
        <v>265</v>
      </c>
      <c r="D30" s="71">
        <v>270</v>
      </c>
      <c r="E30" s="72">
        <f t="shared" si="16"/>
        <v>1.8867924528301886E-2</v>
      </c>
      <c r="F30" s="70">
        <v>207</v>
      </c>
      <c r="G30" s="70">
        <v>199</v>
      </c>
      <c r="H30" s="73">
        <f t="shared" si="17"/>
        <v>-3.864734299516908E-2</v>
      </c>
      <c r="I30" s="53">
        <v>44</v>
      </c>
      <c r="J30" s="53">
        <v>43</v>
      </c>
      <c r="K30" s="72">
        <f t="shared" ref="K30:K53" si="22">(J30-I30)/I30</f>
        <v>-2.2727272727272728E-2</v>
      </c>
      <c r="L30" s="74"/>
      <c r="M30" s="75">
        <v>287</v>
      </c>
      <c r="N30" s="75">
        <v>186</v>
      </c>
      <c r="O30" s="75">
        <v>122</v>
      </c>
      <c r="P30" s="76">
        <f t="shared" si="19"/>
        <v>0.94076655052264813</v>
      </c>
      <c r="Q30" s="76">
        <f t="shared" si="20"/>
        <v>1.0698924731182795</v>
      </c>
      <c r="R30" s="77">
        <f t="shared" si="21"/>
        <v>0.35245901639344263</v>
      </c>
    </row>
    <row r="31" spans="1:18" ht="15.75" thickBot="1" x14ac:dyDescent="0.3">
      <c r="A31" s="98"/>
      <c r="B31" s="52" t="s">
        <v>22</v>
      </c>
      <c r="C31" s="48">
        <v>382</v>
      </c>
      <c r="D31" s="48">
        <v>372</v>
      </c>
      <c r="E31" s="13">
        <f t="shared" si="16"/>
        <v>-2.6178010471204188E-2</v>
      </c>
      <c r="F31" s="19">
        <v>292</v>
      </c>
      <c r="G31" s="19">
        <v>270</v>
      </c>
      <c r="H31" s="14">
        <f t="shared" si="17"/>
        <v>-7.5342465753424653E-2</v>
      </c>
      <c r="I31" s="19">
        <v>77</v>
      </c>
      <c r="J31" s="19">
        <v>63</v>
      </c>
      <c r="K31" s="13">
        <f t="shared" si="22"/>
        <v>-0.18181818181818182</v>
      </c>
      <c r="L31" s="57"/>
      <c r="M31" s="50">
        <v>480</v>
      </c>
      <c r="N31" s="50">
        <v>343</v>
      </c>
      <c r="O31" s="50">
        <v>239</v>
      </c>
      <c r="P31" s="17">
        <f t="shared" si="19"/>
        <v>0.77500000000000002</v>
      </c>
      <c r="Q31" s="17">
        <f t="shared" si="20"/>
        <v>0.78717201166180761</v>
      </c>
      <c r="R31" s="18">
        <f t="shared" si="21"/>
        <v>0.26359832635983266</v>
      </c>
    </row>
    <row r="32" spans="1:18" ht="15.75" thickBot="1" x14ac:dyDescent="0.3">
      <c r="A32" s="99"/>
      <c r="B32" s="59" t="s">
        <v>23</v>
      </c>
      <c r="C32" s="60">
        <v>164</v>
      </c>
      <c r="D32" s="61">
        <v>156</v>
      </c>
      <c r="E32" s="62">
        <f t="shared" si="16"/>
        <v>-4.878048780487805E-2</v>
      </c>
      <c r="F32" s="60">
        <v>70</v>
      </c>
      <c r="G32" s="60">
        <v>61</v>
      </c>
      <c r="H32" s="63">
        <f t="shared" si="17"/>
        <v>-0.12857142857142856</v>
      </c>
      <c r="I32" s="60">
        <v>19</v>
      </c>
      <c r="J32" s="60">
        <v>21</v>
      </c>
      <c r="K32" s="62">
        <f t="shared" si="22"/>
        <v>0.10526315789473684</v>
      </c>
      <c r="L32" s="64"/>
      <c r="M32" s="65">
        <v>175</v>
      </c>
      <c r="N32" s="65">
        <v>76</v>
      </c>
      <c r="O32" s="65">
        <v>54</v>
      </c>
      <c r="P32" s="66">
        <f t="shared" si="19"/>
        <v>0.89142857142857146</v>
      </c>
      <c r="Q32" s="66">
        <f t="shared" si="20"/>
        <v>0.80263157894736847</v>
      </c>
      <c r="R32" s="67">
        <f t="shared" si="21"/>
        <v>0.3888888888888889</v>
      </c>
    </row>
    <row r="33" spans="1:18" ht="15.75" thickBot="1" x14ac:dyDescent="0.3">
      <c r="A33" s="98" t="s">
        <v>25</v>
      </c>
      <c r="B33" s="69" t="s">
        <v>21</v>
      </c>
      <c r="C33" s="70">
        <v>324</v>
      </c>
      <c r="D33" s="71">
        <v>320</v>
      </c>
      <c r="E33" s="72">
        <f t="shared" si="16"/>
        <v>-1.2345679012345678E-2</v>
      </c>
      <c r="F33" s="70">
        <v>242</v>
      </c>
      <c r="G33" s="70">
        <v>251</v>
      </c>
      <c r="H33" s="73">
        <f t="shared" si="17"/>
        <v>3.71900826446281E-2</v>
      </c>
      <c r="I33" s="53">
        <v>59</v>
      </c>
      <c r="J33" s="53">
        <v>47</v>
      </c>
      <c r="K33" s="72">
        <f t="shared" si="22"/>
        <v>-0.20338983050847459</v>
      </c>
      <c r="L33" s="74"/>
      <c r="M33" s="75">
        <v>357</v>
      </c>
      <c r="N33" s="75">
        <v>226</v>
      </c>
      <c r="O33" s="75">
        <v>150</v>
      </c>
      <c r="P33" s="76">
        <f t="shared" si="19"/>
        <v>0.89635854341736698</v>
      </c>
      <c r="Q33" s="76">
        <f t="shared" si="20"/>
        <v>1.1106194690265487</v>
      </c>
      <c r="R33" s="77">
        <f t="shared" si="21"/>
        <v>0.31333333333333335</v>
      </c>
    </row>
    <row r="34" spans="1:18" ht="15.75" thickBot="1" x14ac:dyDescent="0.3">
      <c r="A34" s="98"/>
      <c r="B34" s="52" t="s">
        <v>22</v>
      </c>
      <c r="C34" s="48">
        <v>429</v>
      </c>
      <c r="D34" s="48">
        <v>439</v>
      </c>
      <c r="E34" s="13">
        <f t="shared" si="16"/>
        <v>2.3310023310023312E-2</v>
      </c>
      <c r="F34" s="19">
        <v>321</v>
      </c>
      <c r="G34" s="19">
        <v>342</v>
      </c>
      <c r="H34" s="14">
        <f t="shared" si="17"/>
        <v>6.5420560747663545E-2</v>
      </c>
      <c r="I34" s="19">
        <v>94</v>
      </c>
      <c r="J34" s="19">
        <v>75</v>
      </c>
      <c r="K34" s="13">
        <f t="shared" si="22"/>
        <v>-0.20212765957446807</v>
      </c>
      <c r="L34" s="57"/>
      <c r="M34" s="50">
        <v>524</v>
      </c>
      <c r="N34" s="50">
        <v>359</v>
      </c>
      <c r="O34" s="50">
        <v>242</v>
      </c>
      <c r="P34" s="17">
        <f t="shared" si="19"/>
        <v>0.83778625954198471</v>
      </c>
      <c r="Q34" s="17">
        <f t="shared" si="20"/>
        <v>0.9526462395543176</v>
      </c>
      <c r="R34" s="18">
        <f t="shared" si="21"/>
        <v>0.30991735537190085</v>
      </c>
    </row>
    <row r="35" spans="1:18" ht="15.75" thickBot="1" x14ac:dyDescent="0.3">
      <c r="A35" s="99"/>
      <c r="B35" s="59" t="s">
        <v>23</v>
      </c>
      <c r="C35" s="60">
        <v>217</v>
      </c>
      <c r="D35" s="61">
        <v>253</v>
      </c>
      <c r="E35" s="62">
        <f t="shared" si="16"/>
        <v>0.16589861751152074</v>
      </c>
      <c r="F35" s="60">
        <v>50</v>
      </c>
      <c r="G35" s="60">
        <v>55</v>
      </c>
      <c r="H35" s="63">
        <f t="shared" si="17"/>
        <v>0.1</v>
      </c>
      <c r="I35" s="60">
        <v>6</v>
      </c>
      <c r="J35" s="60">
        <v>11</v>
      </c>
      <c r="K35" s="62">
        <f t="shared" si="22"/>
        <v>0.83333333333333337</v>
      </c>
      <c r="L35" s="64"/>
      <c r="M35" s="65">
        <v>222</v>
      </c>
      <c r="N35" s="65">
        <v>57</v>
      </c>
      <c r="O35" s="65">
        <v>49</v>
      </c>
      <c r="P35" s="66">
        <f t="shared" si="19"/>
        <v>1.1396396396396395</v>
      </c>
      <c r="Q35" s="66">
        <f t="shared" si="20"/>
        <v>0.96491228070175439</v>
      </c>
      <c r="R35" s="67">
        <f t="shared" si="21"/>
        <v>0.22448979591836735</v>
      </c>
    </row>
    <row r="36" spans="1:18" ht="15.75" thickBot="1" x14ac:dyDescent="0.3">
      <c r="A36" s="98" t="s">
        <v>26</v>
      </c>
      <c r="B36" s="69" t="s">
        <v>21</v>
      </c>
      <c r="C36" s="71">
        <v>189</v>
      </c>
      <c r="D36" s="71">
        <v>199</v>
      </c>
      <c r="E36" s="72">
        <f t="shared" si="16"/>
        <v>5.2910052910052907E-2</v>
      </c>
      <c r="F36" s="70">
        <v>140</v>
      </c>
      <c r="G36" s="70">
        <v>151</v>
      </c>
      <c r="H36" s="73">
        <f t="shared" si="17"/>
        <v>7.857142857142857E-2</v>
      </c>
      <c r="I36" s="53">
        <v>39</v>
      </c>
      <c r="J36" s="53">
        <v>32</v>
      </c>
      <c r="K36" s="72">
        <f t="shared" si="22"/>
        <v>-0.17948717948717949</v>
      </c>
      <c r="L36" s="74"/>
      <c r="M36" s="75">
        <v>206</v>
      </c>
      <c r="N36" s="75">
        <v>129</v>
      </c>
      <c r="O36" s="75">
        <v>91</v>
      </c>
      <c r="P36" s="76">
        <f t="shared" si="19"/>
        <v>0.96601941747572817</v>
      </c>
      <c r="Q36" s="76">
        <f t="shared" si="20"/>
        <v>1.1705426356589148</v>
      </c>
      <c r="R36" s="77">
        <f t="shared" si="21"/>
        <v>0.35164835164835168</v>
      </c>
    </row>
    <row r="37" spans="1:18" ht="15.75" thickBot="1" x14ac:dyDescent="0.3">
      <c r="A37" s="98"/>
      <c r="B37" s="52" t="s">
        <v>22</v>
      </c>
      <c r="C37" s="48">
        <v>250</v>
      </c>
      <c r="D37" s="48">
        <v>281</v>
      </c>
      <c r="E37" s="13">
        <f t="shared" si="16"/>
        <v>0.124</v>
      </c>
      <c r="F37" s="19">
        <v>193</v>
      </c>
      <c r="G37" s="19">
        <v>226</v>
      </c>
      <c r="H37" s="14">
        <f t="shared" si="17"/>
        <v>0.17098445595854922</v>
      </c>
      <c r="I37" s="19">
        <v>56</v>
      </c>
      <c r="J37" s="19">
        <v>67</v>
      </c>
      <c r="K37" s="13">
        <f t="shared" si="22"/>
        <v>0.19642857142857142</v>
      </c>
      <c r="L37" s="57"/>
      <c r="M37" s="50">
        <v>308</v>
      </c>
      <c r="N37" s="50">
        <v>220</v>
      </c>
      <c r="O37" s="50">
        <v>167</v>
      </c>
      <c r="P37" s="17">
        <f t="shared" si="19"/>
        <v>0.91233766233766234</v>
      </c>
      <c r="Q37" s="17">
        <f t="shared" si="20"/>
        <v>1.0272727272727273</v>
      </c>
      <c r="R37" s="18">
        <f t="shared" si="21"/>
        <v>0.40119760479041916</v>
      </c>
    </row>
    <row r="38" spans="1:18" ht="15.75" thickBot="1" x14ac:dyDescent="0.3">
      <c r="A38" s="99"/>
      <c r="B38" s="59" t="s">
        <v>23</v>
      </c>
      <c r="C38" s="60">
        <v>28</v>
      </c>
      <c r="D38" s="61">
        <v>44</v>
      </c>
      <c r="E38" s="62">
        <f t="shared" si="16"/>
        <v>0.5714285714285714</v>
      </c>
      <c r="F38" s="60">
        <v>7</v>
      </c>
      <c r="G38" s="60">
        <v>13</v>
      </c>
      <c r="H38" s="63">
        <f t="shared" si="17"/>
        <v>0.8571428571428571</v>
      </c>
      <c r="I38" s="60">
        <v>1</v>
      </c>
      <c r="J38" s="60">
        <v>9</v>
      </c>
      <c r="K38" s="62">
        <f t="shared" si="22"/>
        <v>8</v>
      </c>
      <c r="L38" s="64"/>
      <c r="M38" s="65">
        <v>28</v>
      </c>
      <c r="N38" s="65">
        <v>8</v>
      </c>
      <c r="O38" s="65">
        <v>7</v>
      </c>
      <c r="P38" s="66">
        <f t="shared" si="19"/>
        <v>1.5714285714285714</v>
      </c>
      <c r="Q38" s="66">
        <f t="shared" si="20"/>
        <v>1.625</v>
      </c>
      <c r="R38" s="67">
        <f t="shared" si="21"/>
        <v>1.2857142857142858</v>
      </c>
    </row>
    <row r="39" spans="1:18" ht="15.75" thickBot="1" x14ac:dyDescent="0.3">
      <c r="A39" s="98" t="s">
        <v>27</v>
      </c>
      <c r="B39" s="69" t="s">
        <v>21</v>
      </c>
      <c r="C39" s="71">
        <v>62</v>
      </c>
      <c r="D39" s="71">
        <v>78</v>
      </c>
      <c r="E39" s="72">
        <f t="shared" si="16"/>
        <v>0.25806451612903225</v>
      </c>
      <c r="F39" s="70">
        <v>47</v>
      </c>
      <c r="G39" s="70">
        <v>59</v>
      </c>
      <c r="H39" s="73">
        <f t="shared" si="17"/>
        <v>0.25531914893617019</v>
      </c>
      <c r="I39" s="53">
        <v>15</v>
      </c>
      <c r="J39" s="53">
        <v>21</v>
      </c>
      <c r="K39" s="13">
        <f t="shared" si="22"/>
        <v>0.4</v>
      </c>
      <c r="L39" s="74"/>
      <c r="M39" s="75">
        <v>70</v>
      </c>
      <c r="N39" s="75">
        <v>50</v>
      </c>
      <c r="O39" s="75">
        <v>38</v>
      </c>
      <c r="P39" s="76">
        <f t="shared" si="19"/>
        <v>1.1142857142857143</v>
      </c>
      <c r="Q39" s="76">
        <f t="shared" si="20"/>
        <v>1.18</v>
      </c>
      <c r="R39" s="77">
        <f t="shared" si="21"/>
        <v>0.55263157894736847</v>
      </c>
    </row>
    <row r="40" spans="1:18" ht="15.75" thickBot="1" x14ac:dyDescent="0.3">
      <c r="A40" s="98"/>
      <c r="B40" s="52" t="s">
        <v>22</v>
      </c>
      <c r="C40" s="19">
        <v>94</v>
      </c>
      <c r="D40" s="48">
        <v>103</v>
      </c>
      <c r="E40" s="13">
        <f t="shared" si="16"/>
        <v>9.5744680851063829E-2</v>
      </c>
      <c r="F40" s="19">
        <v>71</v>
      </c>
      <c r="G40" s="19">
        <v>77</v>
      </c>
      <c r="H40" s="14">
        <f t="shared" si="17"/>
        <v>8.4507042253521125E-2</v>
      </c>
      <c r="I40" s="19">
        <v>23</v>
      </c>
      <c r="J40" s="19">
        <v>27</v>
      </c>
      <c r="K40" s="13">
        <f t="shared" si="22"/>
        <v>0.17391304347826086</v>
      </c>
      <c r="L40" s="57"/>
      <c r="M40" s="50">
        <v>126</v>
      </c>
      <c r="N40" s="50">
        <v>94</v>
      </c>
      <c r="O40" s="50">
        <v>71</v>
      </c>
      <c r="P40" s="17">
        <f t="shared" si="19"/>
        <v>0.81746031746031744</v>
      </c>
      <c r="Q40" s="17">
        <f t="shared" si="20"/>
        <v>0.81914893617021278</v>
      </c>
      <c r="R40" s="18">
        <f t="shared" si="21"/>
        <v>0.38028169014084506</v>
      </c>
    </row>
    <row r="41" spans="1:18" ht="15.75" thickBot="1" x14ac:dyDescent="0.3">
      <c r="A41" s="99"/>
      <c r="B41" s="59" t="s">
        <v>23</v>
      </c>
      <c r="C41" s="60">
        <v>83</v>
      </c>
      <c r="D41" s="61">
        <v>48</v>
      </c>
      <c r="E41" s="62">
        <f t="shared" si="16"/>
        <v>-0.42168674698795183</v>
      </c>
      <c r="F41" s="60">
        <v>54</v>
      </c>
      <c r="G41" s="60">
        <v>25</v>
      </c>
      <c r="H41" s="63">
        <f t="shared" si="17"/>
        <v>-0.53703703703703709</v>
      </c>
      <c r="I41" s="60">
        <v>29</v>
      </c>
      <c r="J41" s="60">
        <v>16</v>
      </c>
      <c r="K41" s="62">
        <f t="shared" si="22"/>
        <v>-0.44827586206896552</v>
      </c>
      <c r="L41" s="64"/>
      <c r="M41" s="65">
        <v>93</v>
      </c>
      <c r="N41" s="65">
        <v>59</v>
      </c>
      <c r="O41" s="65">
        <v>48</v>
      </c>
      <c r="P41" s="66">
        <f t="shared" si="19"/>
        <v>0.5161290322580645</v>
      </c>
      <c r="Q41" s="66">
        <f t="shared" si="20"/>
        <v>0.42372881355932202</v>
      </c>
      <c r="R41" s="67">
        <f t="shared" si="21"/>
        <v>0.33333333333333331</v>
      </c>
    </row>
    <row r="42" spans="1:18" ht="15.75" thickBot="1" x14ac:dyDescent="0.3">
      <c r="A42" s="98" t="s">
        <v>28</v>
      </c>
      <c r="B42" s="69" t="s">
        <v>21</v>
      </c>
      <c r="C42" s="71">
        <v>19</v>
      </c>
      <c r="D42" s="71">
        <v>15</v>
      </c>
      <c r="E42" s="72">
        <f t="shared" si="16"/>
        <v>-0.21052631578947367</v>
      </c>
      <c r="F42" s="70">
        <v>16</v>
      </c>
      <c r="G42" s="70">
        <v>14</v>
      </c>
      <c r="H42" s="72">
        <f t="shared" si="17"/>
        <v>-0.125</v>
      </c>
      <c r="I42" s="53">
        <v>4</v>
      </c>
      <c r="J42" s="53">
        <v>2</v>
      </c>
      <c r="K42" s="72">
        <f t="shared" si="22"/>
        <v>-0.5</v>
      </c>
      <c r="L42" s="74"/>
      <c r="M42" s="75">
        <v>19</v>
      </c>
      <c r="N42" s="75">
        <v>16</v>
      </c>
      <c r="O42" s="75">
        <v>11</v>
      </c>
      <c r="P42" s="76">
        <f t="shared" si="19"/>
        <v>0.78947368421052633</v>
      </c>
      <c r="Q42" s="76">
        <f t="shared" si="20"/>
        <v>0.875</v>
      </c>
      <c r="R42" s="77">
        <f t="shared" si="21"/>
        <v>0.18181818181818182</v>
      </c>
    </row>
    <row r="43" spans="1:18" ht="15.75" thickBot="1" x14ac:dyDescent="0.3">
      <c r="A43" s="98"/>
      <c r="B43" s="52" t="s">
        <v>22</v>
      </c>
      <c r="C43" s="48">
        <v>27</v>
      </c>
      <c r="D43" s="48">
        <v>26</v>
      </c>
      <c r="E43" s="13">
        <f t="shared" si="16"/>
        <v>-3.7037037037037035E-2</v>
      </c>
      <c r="F43" s="19">
        <v>21</v>
      </c>
      <c r="G43" s="19">
        <v>21</v>
      </c>
      <c r="H43" s="14">
        <f t="shared" si="17"/>
        <v>0</v>
      </c>
      <c r="I43" s="19">
        <v>5</v>
      </c>
      <c r="J43" s="19">
        <v>6</v>
      </c>
      <c r="K43" s="13">
        <f t="shared" si="22"/>
        <v>0.2</v>
      </c>
      <c r="L43" s="57"/>
      <c r="M43" s="50">
        <v>29</v>
      </c>
      <c r="N43" s="50">
        <v>26</v>
      </c>
      <c r="O43" s="50">
        <v>17</v>
      </c>
      <c r="P43" s="17">
        <f t="shared" si="19"/>
        <v>0.89655172413793105</v>
      </c>
      <c r="Q43" s="17">
        <f t="shared" si="20"/>
        <v>0.80769230769230771</v>
      </c>
      <c r="R43" s="18">
        <f t="shared" si="21"/>
        <v>0.35294117647058826</v>
      </c>
    </row>
    <row r="44" spans="1:18" ht="15.75" thickBot="1" x14ac:dyDescent="0.3">
      <c r="A44" s="99"/>
      <c r="B44" s="59" t="s">
        <v>23</v>
      </c>
      <c r="C44" s="60">
        <v>68</v>
      </c>
      <c r="D44" s="61">
        <v>61</v>
      </c>
      <c r="E44" s="62">
        <f t="shared" si="16"/>
        <v>-0.10294117647058823</v>
      </c>
      <c r="F44" s="60">
        <v>14</v>
      </c>
      <c r="G44" s="60">
        <v>10</v>
      </c>
      <c r="H44" s="63">
        <f t="shared" si="17"/>
        <v>-0.2857142857142857</v>
      </c>
      <c r="I44" s="60">
        <v>2</v>
      </c>
      <c r="J44" s="60">
        <v>3</v>
      </c>
      <c r="K44" s="62">
        <f t="shared" si="22"/>
        <v>0.5</v>
      </c>
      <c r="L44" s="64"/>
      <c r="M44" s="65">
        <v>70</v>
      </c>
      <c r="N44" s="65">
        <v>21</v>
      </c>
      <c r="O44" s="65">
        <v>20</v>
      </c>
      <c r="P44" s="66">
        <f t="shared" si="19"/>
        <v>0.87142857142857144</v>
      </c>
      <c r="Q44" s="66">
        <f t="shared" si="20"/>
        <v>0.47619047619047616</v>
      </c>
      <c r="R44" s="67">
        <f t="shared" si="21"/>
        <v>0.15</v>
      </c>
    </row>
    <row r="45" spans="1:18" ht="15.75" thickBot="1" x14ac:dyDescent="0.3">
      <c r="A45" s="98" t="s">
        <v>29</v>
      </c>
      <c r="B45" s="69" t="s">
        <v>21</v>
      </c>
      <c r="C45" s="71">
        <v>105</v>
      </c>
      <c r="D45" s="71">
        <v>108</v>
      </c>
      <c r="E45" s="72">
        <f t="shared" si="16"/>
        <v>2.8571428571428571E-2</v>
      </c>
      <c r="F45" s="70">
        <v>81</v>
      </c>
      <c r="G45" s="70">
        <v>81</v>
      </c>
      <c r="H45" s="73">
        <f t="shared" si="17"/>
        <v>0</v>
      </c>
      <c r="I45" s="53">
        <v>27</v>
      </c>
      <c r="J45" s="53">
        <v>24</v>
      </c>
      <c r="K45" s="72">
        <f t="shared" si="22"/>
        <v>-0.1111111111111111</v>
      </c>
      <c r="L45" s="74"/>
      <c r="M45" s="75">
        <v>122</v>
      </c>
      <c r="N45" s="75">
        <v>89</v>
      </c>
      <c r="O45" s="75">
        <v>63</v>
      </c>
      <c r="P45" s="76">
        <f t="shared" si="19"/>
        <v>0.88524590163934425</v>
      </c>
      <c r="Q45" s="76">
        <f t="shared" si="20"/>
        <v>0.9101123595505618</v>
      </c>
      <c r="R45" s="77">
        <f t="shared" si="21"/>
        <v>0.38095238095238093</v>
      </c>
    </row>
    <row r="46" spans="1:18" ht="15.75" thickBot="1" x14ac:dyDescent="0.3">
      <c r="A46" s="98"/>
      <c r="B46" s="52" t="s">
        <v>22</v>
      </c>
      <c r="C46" s="48">
        <v>163</v>
      </c>
      <c r="D46" s="48">
        <v>177</v>
      </c>
      <c r="E46" s="13">
        <f t="shared" si="16"/>
        <v>8.5889570552147243E-2</v>
      </c>
      <c r="F46" s="19">
        <v>120</v>
      </c>
      <c r="G46" s="19">
        <v>131</v>
      </c>
      <c r="H46" s="14">
        <f t="shared" si="17"/>
        <v>9.166666666666666E-2</v>
      </c>
      <c r="I46" s="19">
        <v>39</v>
      </c>
      <c r="J46" s="19">
        <v>41</v>
      </c>
      <c r="K46" s="13">
        <f t="shared" si="22"/>
        <v>5.128205128205128E-2</v>
      </c>
      <c r="L46" s="57"/>
      <c r="M46" s="50">
        <v>249</v>
      </c>
      <c r="N46" s="50">
        <v>200</v>
      </c>
      <c r="O46" s="50">
        <v>143</v>
      </c>
      <c r="P46" s="17">
        <f t="shared" si="19"/>
        <v>0.71084337349397586</v>
      </c>
      <c r="Q46" s="17">
        <f t="shared" si="20"/>
        <v>0.65500000000000003</v>
      </c>
      <c r="R46" s="18">
        <f t="shared" si="21"/>
        <v>0.28671328671328672</v>
      </c>
    </row>
    <row r="47" spans="1:18" ht="15.75" thickBot="1" x14ac:dyDescent="0.3">
      <c r="A47" s="99"/>
      <c r="B47" s="59" t="s">
        <v>23</v>
      </c>
      <c r="C47" s="60">
        <v>51</v>
      </c>
      <c r="D47" s="61">
        <v>62</v>
      </c>
      <c r="E47" s="62">
        <f t="shared" si="16"/>
        <v>0.21568627450980393</v>
      </c>
      <c r="F47" s="60">
        <v>26</v>
      </c>
      <c r="G47" s="60">
        <v>28</v>
      </c>
      <c r="H47" s="63">
        <f t="shared" si="17"/>
        <v>7.6923076923076927E-2</v>
      </c>
      <c r="I47" s="60">
        <v>16</v>
      </c>
      <c r="J47" s="60">
        <v>11</v>
      </c>
      <c r="K47" s="62">
        <f t="shared" si="22"/>
        <v>-0.3125</v>
      </c>
      <c r="L47" s="64"/>
      <c r="M47" s="65">
        <v>62</v>
      </c>
      <c r="N47" s="65">
        <v>42</v>
      </c>
      <c r="O47" s="65">
        <v>35</v>
      </c>
      <c r="P47" s="66">
        <f t="shared" si="19"/>
        <v>1</v>
      </c>
      <c r="Q47" s="66">
        <f t="shared" si="20"/>
        <v>0.66666666666666663</v>
      </c>
      <c r="R47" s="67">
        <f t="shared" si="21"/>
        <v>0.31428571428571428</v>
      </c>
    </row>
    <row r="48" spans="1:18" ht="15.75" thickBot="1" x14ac:dyDescent="0.3">
      <c r="A48" s="98" t="s">
        <v>39</v>
      </c>
      <c r="B48" s="69" t="s">
        <v>21</v>
      </c>
      <c r="C48" s="71">
        <v>14</v>
      </c>
      <c r="D48" s="71">
        <v>11</v>
      </c>
      <c r="E48" s="72">
        <f t="shared" si="16"/>
        <v>-0.21428571428571427</v>
      </c>
      <c r="F48" s="70">
        <v>10</v>
      </c>
      <c r="G48" s="70">
        <v>10</v>
      </c>
      <c r="H48" s="73">
        <f t="shared" si="17"/>
        <v>0</v>
      </c>
      <c r="I48" s="53">
        <v>4</v>
      </c>
      <c r="J48" s="53">
        <v>4</v>
      </c>
      <c r="K48" s="72">
        <f t="shared" si="22"/>
        <v>0</v>
      </c>
      <c r="L48" s="74"/>
      <c r="M48" s="75">
        <v>10</v>
      </c>
      <c r="N48" s="75">
        <v>6</v>
      </c>
      <c r="O48" s="75">
        <v>4</v>
      </c>
      <c r="P48" s="76">
        <f t="shared" si="19"/>
        <v>1.1000000000000001</v>
      </c>
      <c r="Q48" s="76">
        <f t="shared" si="20"/>
        <v>1.6666666666666667</v>
      </c>
      <c r="R48" s="77">
        <v>0</v>
      </c>
    </row>
    <row r="49" spans="1:18" ht="15.75" thickBot="1" x14ac:dyDescent="0.3">
      <c r="A49" s="98"/>
      <c r="B49" s="52" t="s">
        <v>22</v>
      </c>
      <c r="C49" s="19">
        <v>24</v>
      </c>
      <c r="D49" s="48">
        <v>16</v>
      </c>
      <c r="E49" s="13">
        <f t="shared" si="16"/>
        <v>-0.33333333333333331</v>
      </c>
      <c r="F49" s="19">
        <v>16</v>
      </c>
      <c r="G49" s="19">
        <v>14</v>
      </c>
      <c r="H49" s="14">
        <f t="shared" si="17"/>
        <v>-0.125</v>
      </c>
      <c r="I49" s="19">
        <v>5</v>
      </c>
      <c r="J49" s="19">
        <v>6</v>
      </c>
      <c r="K49" s="13">
        <f t="shared" si="22"/>
        <v>0.2</v>
      </c>
      <c r="L49" s="57"/>
      <c r="M49" s="50">
        <v>25</v>
      </c>
      <c r="N49" s="50">
        <v>17</v>
      </c>
      <c r="O49" s="50">
        <v>11</v>
      </c>
      <c r="P49" s="17">
        <f t="shared" si="19"/>
        <v>0.64</v>
      </c>
      <c r="Q49" s="17">
        <f t="shared" si="20"/>
        <v>0.82352941176470584</v>
      </c>
      <c r="R49" s="18">
        <f t="shared" si="21"/>
        <v>0.54545454545454541</v>
      </c>
    </row>
    <row r="50" spans="1:18" ht="15.75" thickBot="1" x14ac:dyDescent="0.3">
      <c r="A50" s="99"/>
      <c r="B50" s="59" t="s">
        <v>23</v>
      </c>
      <c r="C50" s="60">
        <v>35</v>
      </c>
      <c r="D50" s="61">
        <v>21</v>
      </c>
      <c r="E50" s="62">
        <f t="shared" si="16"/>
        <v>-0.4</v>
      </c>
      <c r="F50" s="60">
        <v>16</v>
      </c>
      <c r="G50" s="60">
        <v>7</v>
      </c>
      <c r="H50" s="63">
        <f>(G50-F50)/F50</f>
        <v>-0.5625</v>
      </c>
      <c r="I50" s="60">
        <v>3</v>
      </c>
      <c r="J50" s="60">
        <v>3</v>
      </c>
      <c r="K50" s="62">
        <f t="shared" si="22"/>
        <v>0</v>
      </c>
      <c r="L50" s="64"/>
      <c r="M50" s="65">
        <v>36</v>
      </c>
      <c r="N50" s="65">
        <v>17</v>
      </c>
      <c r="O50" s="65">
        <v>12</v>
      </c>
      <c r="P50" s="66">
        <f t="shared" si="19"/>
        <v>0.58333333333333337</v>
      </c>
      <c r="Q50" s="66">
        <f t="shared" si="20"/>
        <v>0.41176470588235292</v>
      </c>
      <c r="R50" s="67">
        <f t="shared" si="21"/>
        <v>0.25</v>
      </c>
    </row>
    <row r="51" spans="1:18" ht="15.75" thickBot="1" x14ac:dyDescent="0.3">
      <c r="A51" s="99" t="s">
        <v>30</v>
      </c>
      <c r="B51" s="69" t="s">
        <v>21</v>
      </c>
      <c r="C51" s="70">
        <v>329</v>
      </c>
      <c r="D51" s="71">
        <v>321</v>
      </c>
      <c r="E51" s="72">
        <f>(D51-C51)/C51</f>
        <v>-2.4316109422492401E-2</v>
      </c>
      <c r="F51" s="70">
        <v>280</v>
      </c>
      <c r="G51" s="70">
        <v>301</v>
      </c>
      <c r="H51" s="73">
        <f t="shared" si="17"/>
        <v>7.4999999999999997E-2</v>
      </c>
      <c r="I51" s="53">
        <v>88</v>
      </c>
      <c r="J51" s="53">
        <v>77</v>
      </c>
      <c r="K51" s="72">
        <f t="shared" si="22"/>
        <v>-0.125</v>
      </c>
      <c r="L51" s="74"/>
      <c r="M51" s="75">
        <v>531</v>
      </c>
      <c r="N51" s="75">
        <v>471</v>
      </c>
      <c r="O51" s="75">
        <v>265</v>
      </c>
      <c r="P51" s="76">
        <f>D51/M51</f>
        <v>0.60451977401129942</v>
      </c>
      <c r="Q51" s="76">
        <f t="shared" si="20"/>
        <v>0.63906581740976642</v>
      </c>
      <c r="R51" s="77">
        <f t="shared" si="21"/>
        <v>0.29056603773584905</v>
      </c>
    </row>
    <row r="52" spans="1:18" ht="15.75" thickBot="1" x14ac:dyDescent="0.3">
      <c r="A52" s="99"/>
      <c r="B52" s="59" t="s">
        <v>22</v>
      </c>
      <c r="C52" s="60">
        <v>548</v>
      </c>
      <c r="D52" s="61">
        <v>590</v>
      </c>
      <c r="E52" s="62">
        <f>(D52-C52)/C52</f>
        <v>7.6642335766423361E-2</v>
      </c>
      <c r="F52" s="60">
        <v>452</v>
      </c>
      <c r="G52" s="60">
        <v>541</v>
      </c>
      <c r="H52" s="63">
        <f t="shared" si="17"/>
        <v>0.19690265486725664</v>
      </c>
      <c r="I52" s="60">
        <v>151</v>
      </c>
      <c r="J52" s="60">
        <v>170</v>
      </c>
      <c r="K52" s="62">
        <f t="shared" si="22"/>
        <v>0.12582781456953643</v>
      </c>
      <c r="L52" s="64"/>
      <c r="M52" s="65">
        <v>1091</v>
      </c>
      <c r="N52" s="65">
        <v>978</v>
      </c>
      <c r="O52" s="65">
        <v>597</v>
      </c>
      <c r="P52" s="66">
        <f>D52/M52</f>
        <v>0.54078826764436294</v>
      </c>
      <c r="Q52" s="66">
        <f t="shared" si="20"/>
        <v>0.5531697341513292</v>
      </c>
      <c r="R52" s="67">
        <f t="shared" si="21"/>
        <v>0.28475711892797317</v>
      </c>
    </row>
    <row r="53" spans="1:18" ht="15.75" thickBot="1" x14ac:dyDescent="0.3">
      <c r="A53" s="98" t="s">
        <v>31</v>
      </c>
      <c r="B53" s="69" t="s">
        <v>21</v>
      </c>
      <c r="C53" s="70">
        <v>7</v>
      </c>
      <c r="D53" s="78">
        <v>3</v>
      </c>
      <c r="E53" s="72">
        <f>(D53-C53)/C53</f>
        <v>-0.5714285714285714</v>
      </c>
      <c r="F53" s="70">
        <v>4</v>
      </c>
      <c r="G53" s="78">
        <v>3</v>
      </c>
      <c r="H53" s="72">
        <f t="shared" si="17"/>
        <v>-0.25</v>
      </c>
      <c r="I53" s="53">
        <v>2</v>
      </c>
      <c r="J53" s="20">
        <v>1</v>
      </c>
      <c r="K53" s="72">
        <f t="shared" si="22"/>
        <v>-0.5</v>
      </c>
      <c r="L53" s="74"/>
      <c r="M53" s="75">
        <v>8</v>
      </c>
      <c r="N53" s="75">
        <v>5</v>
      </c>
      <c r="O53" s="75">
        <v>3</v>
      </c>
      <c r="P53" s="76">
        <v>0</v>
      </c>
      <c r="Q53" s="76">
        <v>0</v>
      </c>
      <c r="R53" s="77">
        <v>0</v>
      </c>
    </row>
    <row r="54" spans="1:18" ht="15.75" thickBot="1" x14ac:dyDescent="0.3">
      <c r="A54" s="99"/>
      <c r="B54" s="52" t="s">
        <v>22</v>
      </c>
      <c r="C54" s="19">
        <v>20</v>
      </c>
      <c r="D54" s="48">
        <v>16</v>
      </c>
      <c r="E54" s="13">
        <f t="shared" si="16"/>
        <v>-0.2</v>
      </c>
      <c r="F54" s="19">
        <v>10</v>
      </c>
      <c r="G54" s="19">
        <v>14</v>
      </c>
      <c r="H54" s="56">
        <f>(G54-F54)/F54</f>
        <v>0.4</v>
      </c>
      <c r="I54" s="19">
        <v>2</v>
      </c>
      <c r="J54" s="19">
        <v>5</v>
      </c>
      <c r="K54" s="13">
        <f>(J54-I54)/I54</f>
        <v>1.5</v>
      </c>
      <c r="L54" s="57"/>
      <c r="M54" s="50">
        <v>31</v>
      </c>
      <c r="N54" s="50">
        <v>21</v>
      </c>
      <c r="O54" s="50">
        <v>12</v>
      </c>
      <c r="P54" s="17">
        <f t="shared" si="19"/>
        <v>0.5161290322580645</v>
      </c>
      <c r="Q54" s="17">
        <f t="shared" si="20"/>
        <v>0.66666666666666663</v>
      </c>
      <c r="R54" s="18">
        <f t="shared" si="21"/>
        <v>0.41666666666666669</v>
      </c>
    </row>
    <row r="55" spans="1:18" ht="15.75" thickBot="1" x14ac:dyDescent="0.3">
      <c r="A55" s="99"/>
      <c r="B55" s="59" t="s">
        <v>23</v>
      </c>
      <c r="C55" s="60">
        <v>16</v>
      </c>
      <c r="D55" s="61">
        <v>7</v>
      </c>
      <c r="E55" s="62">
        <f t="shared" si="16"/>
        <v>-0.5625</v>
      </c>
      <c r="F55" s="60">
        <v>5</v>
      </c>
      <c r="G55" s="60">
        <v>2</v>
      </c>
      <c r="H55" s="63">
        <f>(G55-F55)/F55</f>
        <v>-0.6</v>
      </c>
      <c r="I55" s="60">
        <v>1</v>
      </c>
      <c r="J55" s="60">
        <v>0</v>
      </c>
      <c r="K55" s="62">
        <f>(J55-I55)/I55</f>
        <v>-1</v>
      </c>
      <c r="L55" s="64"/>
      <c r="M55" s="65">
        <v>19</v>
      </c>
      <c r="N55" s="65">
        <v>12</v>
      </c>
      <c r="O55" s="65">
        <v>10</v>
      </c>
      <c r="P55" s="66">
        <f t="shared" si="19"/>
        <v>0.36842105263157893</v>
      </c>
      <c r="Q55" s="66">
        <f t="shared" si="20"/>
        <v>0.16666666666666666</v>
      </c>
      <c r="R55" s="67">
        <f t="shared" si="21"/>
        <v>0</v>
      </c>
    </row>
    <row r="56" spans="1:18" ht="15.75" thickBot="1" x14ac:dyDescent="0.3">
      <c r="A56" s="99" t="s">
        <v>32</v>
      </c>
      <c r="B56" s="69" t="s">
        <v>21</v>
      </c>
      <c r="C56" s="70">
        <v>4</v>
      </c>
      <c r="D56" s="71">
        <v>4</v>
      </c>
      <c r="E56" s="72">
        <f t="shared" si="16"/>
        <v>0</v>
      </c>
      <c r="F56" s="70">
        <v>4</v>
      </c>
      <c r="G56" s="70">
        <v>4</v>
      </c>
      <c r="H56" s="72">
        <f>(G56-F56)/F56</f>
        <v>0</v>
      </c>
      <c r="I56" s="53">
        <v>0</v>
      </c>
      <c r="J56" s="53">
        <v>2</v>
      </c>
      <c r="K56" s="72">
        <v>0</v>
      </c>
      <c r="L56" s="79"/>
      <c r="M56" s="75">
        <v>8</v>
      </c>
      <c r="N56" s="75">
        <v>8</v>
      </c>
      <c r="O56" s="75">
        <v>3</v>
      </c>
      <c r="P56" s="76">
        <f t="shared" si="19"/>
        <v>0.5</v>
      </c>
      <c r="Q56" s="76">
        <f t="shared" si="20"/>
        <v>0.5</v>
      </c>
      <c r="R56" s="77">
        <f t="shared" si="21"/>
        <v>0.66666666666666663</v>
      </c>
    </row>
    <row r="57" spans="1:18" ht="15.75" thickBot="1" x14ac:dyDescent="0.3">
      <c r="A57" s="99"/>
      <c r="B57" s="59" t="s">
        <v>22</v>
      </c>
      <c r="C57" s="60">
        <v>13</v>
      </c>
      <c r="D57" s="61">
        <v>8</v>
      </c>
      <c r="E57" s="62">
        <f t="shared" si="16"/>
        <v>-0.38461538461538464</v>
      </c>
      <c r="F57" s="60">
        <v>8</v>
      </c>
      <c r="G57" s="60">
        <v>7</v>
      </c>
      <c r="H57" s="62">
        <f t="shared" ref="H57:H65" si="23">(G57-F57)/F57</f>
        <v>-0.125</v>
      </c>
      <c r="I57" s="60">
        <v>2</v>
      </c>
      <c r="J57" s="60">
        <v>4</v>
      </c>
      <c r="K57" s="62">
        <f t="shared" ref="K57:K65" si="24">(J57-I57)/I57</f>
        <v>1</v>
      </c>
      <c r="L57" s="80"/>
      <c r="M57" s="65">
        <v>29</v>
      </c>
      <c r="N57" s="65">
        <v>27</v>
      </c>
      <c r="O57" s="65">
        <v>15</v>
      </c>
      <c r="P57" s="66">
        <f t="shared" si="19"/>
        <v>0.27586206896551724</v>
      </c>
      <c r="Q57" s="66">
        <f t="shared" si="20"/>
        <v>0.25925925925925924</v>
      </c>
      <c r="R57" s="67">
        <f t="shared" si="21"/>
        <v>0.26666666666666666</v>
      </c>
    </row>
    <row r="58" spans="1:18" ht="15.75" thickBot="1" x14ac:dyDescent="0.3">
      <c r="A58" s="99" t="s">
        <v>33</v>
      </c>
      <c r="B58" s="69" t="s">
        <v>21</v>
      </c>
      <c r="C58" s="70">
        <v>1</v>
      </c>
      <c r="D58" s="71">
        <v>1</v>
      </c>
      <c r="E58" s="72">
        <f t="shared" si="16"/>
        <v>0</v>
      </c>
      <c r="F58" s="70">
        <v>1</v>
      </c>
      <c r="G58" s="70">
        <v>1</v>
      </c>
      <c r="H58" s="72">
        <f t="shared" si="23"/>
        <v>0</v>
      </c>
      <c r="I58" s="53">
        <v>0</v>
      </c>
      <c r="J58" s="53">
        <v>0</v>
      </c>
      <c r="K58" s="72">
        <v>0</v>
      </c>
      <c r="L58" s="79"/>
      <c r="M58" s="75">
        <v>2</v>
      </c>
      <c r="N58" s="75">
        <v>2</v>
      </c>
      <c r="O58" s="75">
        <v>1</v>
      </c>
      <c r="P58" s="76">
        <v>0</v>
      </c>
      <c r="Q58" s="76">
        <v>0</v>
      </c>
      <c r="R58" s="77">
        <v>0</v>
      </c>
    </row>
    <row r="59" spans="1:18" ht="15.75" thickBot="1" x14ac:dyDescent="0.3">
      <c r="A59" s="99"/>
      <c r="B59" s="59" t="s">
        <v>22</v>
      </c>
      <c r="C59" s="60">
        <v>1</v>
      </c>
      <c r="D59" s="61">
        <v>2</v>
      </c>
      <c r="E59" s="62">
        <f t="shared" si="16"/>
        <v>1</v>
      </c>
      <c r="F59" s="60">
        <v>1</v>
      </c>
      <c r="G59" s="60">
        <v>1</v>
      </c>
      <c r="H59" s="62">
        <f t="shared" si="23"/>
        <v>0</v>
      </c>
      <c r="I59" s="60">
        <v>0</v>
      </c>
      <c r="J59" s="60">
        <v>0</v>
      </c>
      <c r="K59" s="62">
        <v>0</v>
      </c>
      <c r="L59" s="80"/>
      <c r="M59" s="65">
        <v>5</v>
      </c>
      <c r="N59" s="65">
        <v>4</v>
      </c>
      <c r="O59" s="65">
        <v>2</v>
      </c>
      <c r="P59" s="66">
        <f t="shared" si="19"/>
        <v>0.4</v>
      </c>
      <c r="Q59" s="66">
        <f t="shared" si="20"/>
        <v>0.25</v>
      </c>
      <c r="R59" s="67">
        <f t="shared" si="21"/>
        <v>0</v>
      </c>
    </row>
    <row r="60" spans="1:18" ht="15.75" thickBot="1" x14ac:dyDescent="0.3">
      <c r="A60" s="99" t="s">
        <v>34</v>
      </c>
      <c r="B60" s="69" t="s">
        <v>21</v>
      </c>
      <c r="C60" s="70">
        <v>17</v>
      </c>
      <c r="D60" s="71">
        <v>31</v>
      </c>
      <c r="E60" s="72">
        <f>(D60-C60)/C60</f>
        <v>0.82352941176470584</v>
      </c>
      <c r="F60" s="70">
        <v>12</v>
      </c>
      <c r="G60" s="70">
        <v>28</v>
      </c>
      <c r="H60" s="73">
        <f t="shared" si="23"/>
        <v>1.3333333333333333</v>
      </c>
      <c r="I60" s="53">
        <v>3</v>
      </c>
      <c r="J60" s="53">
        <v>8</v>
      </c>
      <c r="K60" s="72">
        <f t="shared" si="24"/>
        <v>1.6666666666666667</v>
      </c>
      <c r="L60" s="79"/>
      <c r="M60" s="75">
        <v>33</v>
      </c>
      <c r="N60" s="75">
        <v>30</v>
      </c>
      <c r="O60" s="75">
        <v>19</v>
      </c>
      <c r="P60" s="76">
        <f>D60/M60</f>
        <v>0.93939393939393945</v>
      </c>
      <c r="Q60" s="76">
        <f t="shared" si="20"/>
        <v>0.93333333333333335</v>
      </c>
      <c r="R60" s="77">
        <f t="shared" si="21"/>
        <v>0.42105263157894735</v>
      </c>
    </row>
    <row r="61" spans="1:18" ht="15.75" thickBot="1" x14ac:dyDescent="0.3">
      <c r="A61" s="99"/>
      <c r="B61" s="59" t="s">
        <v>22</v>
      </c>
      <c r="C61" s="60">
        <v>37</v>
      </c>
      <c r="D61" s="61">
        <v>59</v>
      </c>
      <c r="E61" s="62">
        <f>(D61-C61)/C61</f>
        <v>0.59459459459459463</v>
      </c>
      <c r="F61" s="60">
        <v>26</v>
      </c>
      <c r="G61" s="60">
        <v>52</v>
      </c>
      <c r="H61" s="63">
        <f t="shared" si="23"/>
        <v>1</v>
      </c>
      <c r="I61" s="60">
        <v>6</v>
      </c>
      <c r="J61" s="60">
        <v>17</v>
      </c>
      <c r="K61" s="62">
        <f t="shared" si="24"/>
        <v>1.8333333333333333</v>
      </c>
      <c r="L61" s="80"/>
      <c r="M61" s="65">
        <v>89</v>
      </c>
      <c r="N61" s="65">
        <v>82</v>
      </c>
      <c r="O61" s="65">
        <v>55</v>
      </c>
      <c r="P61" s="66">
        <f>D61/M61</f>
        <v>0.6629213483146067</v>
      </c>
      <c r="Q61" s="66">
        <f t="shared" si="20"/>
        <v>0.63414634146341464</v>
      </c>
      <c r="R61" s="67">
        <f t="shared" si="21"/>
        <v>0.30909090909090908</v>
      </c>
    </row>
    <row r="62" spans="1:18" ht="15.75" thickBot="1" x14ac:dyDescent="0.3">
      <c r="A62" s="99" t="s">
        <v>35</v>
      </c>
      <c r="B62" s="69" t="s">
        <v>21</v>
      </c>
      <c r="C62" s="70">
        <v>29</v>
      </c>
      <c r="D62" s="71">
        <v>23</v>
      </c>
      <c r="E62" s="72">
        <f t="shared" si="16"/>
        <v>-0.20689655172413793</v>
      </c>
      <c r="F62" s="70">
        <v>26</v>
      </c>
      <c r="G62" s="70">
        <v>20</v>
      </c>
      <c r="H62" s="73">
        <f t="shared" si="23"/>
        <v>-0.23076923076923078</v>
      </c>
      <c r="I62" s="53">
        <v>0</v>
      </c>
      <c r="J62" s="53">
        <v>2</v>
      </c>
      <c r="K62" s="72">
        <v>0</v>
      </c>
      <c r="L62" s="79"/>
      <c r="M62" s="75">
        <v>49</v>
      </c>
      <c r="N62" s="75">
        <v>43</v>
      </c>
      <c r="O62" s="75">
        <v>16</v>
      </c>
      <c r="P62" s="76">
        <f t="shared" si="19"/>
        <v>0.46938775510204084</v>
      </c>
      <c r="Q62" s="76">
        <f t="shared" si="20"/>
        <v>0.46511627906976744</v>
      </c>
      <c r="R62" s="77">
        <f t="shared" si="21"/>
        <v>0.125</v>
      </c>
    </row>
    <row r="63" spans="1:18" ht="15.75" thickBot="1" x14ac:dyDescent="0.3">
      <c r="A63" s="99"/>
      <c r="B63" s="59" t="s">
        <v>22</v>
      </c>
      <c r="C63" s="60">
        <v>40</v>
      </c>
      <c r="D63" s="61">
        <v>33</v>
      </c>
      <c r="E63" s="62">
        <f t="shared" si="16"/>
        <v>-0.17499999999999999</v>
      </c>
      <c r="F63" s="60">
        <v>34</v>
      </c>
      <c r="G63" s="60">
        <v>29</v>
      </c>
      <c r="H63" s="63">
        <f t="shared" si="23"/>
        <v>-0.14705882352941177</v>
      </c>
      <c r="I63" s="60">
        <v>2</v>
      </c>
      <c r="J63" s="60">
        <v>4</v>
      </c>
      <c r="K63" s="62">
        <f t="shared" si="24"/>
        <v>1</v>
      </c>
      <c r="L63" s="80"/>
      <c r="M63" s="65">
        <v>108</v>
      </c>
      <c r="N63" s="65">
        <v>99</v>
      </c>
      <c r="O63" s="65">
        <v>35</v>
      </c>
      <c r="P63" s="66">
        <f t="shared" si="19"/>
        <v>0.30555555555555558</v>
      </c>
      <c r="Q63" s="66">
        <f t="shared" si="20"/>
        <v>0.29292929292929293</v>
      </c>
      <c r="R63" s="67">
        <f t="shared" si="21"/>
        <v>0.11428571428571428</v>
      </c>
    </row>
    <row r="64" spans="1:18" ht="15.75" thickBot="1" x14ac:dyDescent="0.3">
      <c r="A64" s="99" t="s">
        <v>36</v>
      </c>
      <c r="B64" s="69" t="s">
        <v>21</v>
      </c>
      <c r="C64" s="70">
        <v>3</v>
      </c>
      <c r="D64" s="71">
        <v>3</v>
      </c>
      <c r="E64" s="72">
        <f t="shared" si="16"/>
        <v>0</v>
      </c>
      <c r="F64" s="70">
        <v>3</v>
      </c>
      <c r="G64" s="70">
        <v>2</v>
      </c>
      <c r="H64" s="73">
        <f t="shared" si="23"/>
        <v>-0.33333333333333331</v>
      </c>
      <c r="I64" s="53">
        <v>1</v>
      </c>
      <c r="J64" s="53">
        <v>0</v>
      </c>
      <c r="K64" s="72">
        <f t="shared" si="24"/>
        <v>-1</v>
      </c>
      <c r="L64" s="79"/>
      <c r="M64" s="75">
        <v>5</v>
      </c>
      <c r="N64" s="75">
        <v>5</v>
      </c>
      <c r="O64" s="75">
        <v>3</v>
      </c>
      <c r="P64" s="76">
        <f t="shared" si="19"/>
        <v>0.6</v>
      </c>
      <c r="Q64" s="76">
        <f t="shared" si="20"/>
        <v>0.4</v>
      </c>
      <c r="R64" s="77">
        <f t="shared" si="21"/>
        <v>0</v>
      </c>
    </row>
    <row r="65" spans="1:18" ht="15.75" thickBot="1" x14ac:dyDescent="0.3">
      <c r="A65" s="105"/>
      <c r="B65" s="59" t="s">
        <v>22</v>
      </c>
      <c r="C65" s="60">
        <v>3</v>
      </c>
      <c r="D65" s="61">
        <v>5</v>
      </c>
      <c r="E65" s="62">
        <f t="shared" si="16"/>
        <v>0.66666666666666663</v>
      </c>
      <c r="F65" s="60">
        <v>3</v>
      </c>
      <c r="G65" s="60">
        <v>3</v>
      </c>
      <c r="H65" s="63">
        <f t="shared" si="23"/>
        <v>0</v>
      </c>
      <c r="I65" s="60">
        <v>1</v>
      </c>
      <c r="J65" s="60">
        <v>0</v>
      </c>
      <c r="K65" s="62">
        <f t="shared" si="24"/>
        <v>-1</v>
      </c>
      <c r="L65" s="80"/>
      <c r="M65" s="65">
        <v>8</v>
      </c>
      <c r="N65" s="65">
        <v>8</v>
      </c>
      <c r="O65" s="65">
        <v>5</v>
      </c>
      <c r="P65" s="66">
        <f t="shared" si="19"/>
        <v>0.625</v>
      </c>
      <c r="Q65" s="66">
        <f t="shared" si="20"/>
        <v>0.375</v>
      </c>
      <c r="R65" s="67">
        <f t="shared" si="21"/>
        <v>0</v>
      </c>
    </row>
    <row r="66" spans="1:18" x14ac:dyDescent="0.25">
      <c r="A66" s="81" t="s">
        <v>37</v>
      </c>
      <c r="B66" s="81"/>
      <c r="C66" s="4"/>
      <c r="D66" s="4"/>
      <c r="E66" s="82"/>
      <c r="F66" s="4"/>
      <c r="G66" s="4"/>
      <c r="H66" s="82"/>
      <c r="I66" s="4"/>
      <c r="J66" s="4"/>
      <c r="K66" s="82"/>
      <c r="L66" s="4"/>
      <c r="M66" s="1"/>
      <c r="N66" s="1"/>
      <c r="O66" s="1"/>
      <c r="P66" s="1"/>
      <c r="Q66" s="1"/>
      <c r="R66" s="1"/>
    </row>
    <row r="67" spans="1:18" x14ac:dyDescent="0.25">
      <c r="A67" s="5"/>
      <c r="B67" s="5"/>
      <c r="C67" s="4"/>
      <c r="D67" s="4"/>
      <c r="E67" s="82"/>
      <c r="F67" s="4"/>
      <c r="G67" s="4"/>
      <c r="H67" s="82"/>
      <c r="I67" s="4"/>
      <c r="J67" s="4"/>
      <c r="K67" s="82"/>
      <c r="L67" s="4"/>
      <c r="M67" s="1"/>
      <c r="N67" s="1"/>
      <c r="O67" s="1"/>
      <c r="P67" s="1"/>
      <c r="Q67" s="1"/>
      <c r="R67" s="1"/>
    </row>
    <row r="68" spans="1:18" x14ac:dyDescent="0.25">
      <c r="A68" s="5" t="s">
        <v>38</v>
      </c>
      <c r="B68" s="5"/>
      <c r="C68" s="4"/>
      <c r="D68" s="4"/>
      <c r="E68" s="82"/>
      <c r="F68" s="4"/>
      <c r="G68" s="4"/>
      <c r="H68" s="82"/>
      <c r="I68" s="4"/>
      <c r="J68" s="4"/>
      <c r="K68" s="82"/>
      <c r="L68" s="4"/>
      <c r="M68" s="1"/>
      <c r="N68" s="1"/>
      <c r="O68" s="1"/>
      <c r="P68" s="1"/>
      <c r="Q68" s="1"/>
      <c r="R68" s="1"/>
    </row>
  </sheetData>
  <mergeCells count="40">
    <mergeCell ref="A7:B7"/>
    <mergeCell ref="A1:R1"/>
    <mergeCell ref="A2:R2"/>
    <mergeCell ref="A3:R3"/>
    <mergeCell ref="A4:R4"/>
    <mergeCell ref="A6:B6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39:A41"/>
    <mergeCell ref="A20:B20"/>
    <mergeCell ref="A21:B21"/>
    <mergeCell ref="A22:B22"/>
    <mergeCell ref="A23:B23"/>
    <mergeCell ref="A24:B24"/>
    <mergeCell ref="A25:B25"/>
    <mergeCell ref="A26:B26"/>
    <mergeCell ref="A27:A29"/>
    <mergeCell ref="A30:A32"/>
    <mergeCell ref="A33:A35"/>
    <mergeCell ref="A36:A38"/>
    <mergeCell ref="A58:A59"/>
    <mergeCell ref="A60:A61"/>
    <mergeCell ref="A62:A63"/>
    <mergeCell ref="A64:A65"/>
    <mergeCell ref="A42:A44"/>
    <mergeCell ref="A45:A47"/>
    <mergeCell ref="A48:A50"/>
    <mergeCell ref="A51:A52"/>
    <mergeCell ref="A53:A55"/>
    <mergeCell ref="A56:A57"/>
  </mergeCells>
  <pageMargins left="0.25" right="0.25" top="0.75" bottom="0.75" header="0.3" footer="0.3"/>
  <pageSetup scale="81" fitToHeight="0" orientation="landscape" r:id="rId1"/>
  <headerFooter alignWithMargins="0">
    <oddFooter>&amp;LJennifer Kreinheder, (907)474-6638
UAF Planning, Analysis and Institutional Research&amp;R&amp;D
www.uaf.edu/pair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zoomScale="120" zoomScaleNormal="120" workbookViewId="0">
      <selection activeCell="T11" sqref="T11"/>
    </sheetView>
  </sheetViews>
  <sheetFormatPr defaultColWidth="11.5703125" defaultRowHeight="15" x14ac:dyDescent="0.25"/>
  <cols>
    <col min="1" max="1" width="17.42578125" style="68" customWidth="1"/>
    <col min="2" max="2" width="16" style="68" customWidth="1"/>
    <col min="3" max="4" width="8.28515625" customWidth="1"/>
    <col min="5" max="5" width="9.28515625" style="68" bestFit="1" customWidth="1"/>
    <col min="6" max="7" width="8.28515625" customWidth="1"/>
    <col min="8" max="8" width="9.28515625" style="68" customWidth="1"/>
    <col min="9" max="10" width="8.28515625" customWidth="1"/>
    <col min="11" max="11" width="9.28515625" style="68" customWidth="1"/>
    <col min="12" max="12" width="1.7109375" customWidth="1"/>
    <col min="13" max="13" width="8.28515625" customWidth="1"/>
    <col min="14" max="14" width="9.28515625" customWidth="1"/>
    <col min="15" max="15" width="9.140625" customWidth="1"/>
    <col min="16" max="16" width="10.85546875" customWidth="1"/>
    <col min="17" max="17" width="10.85546875" bestFit="1" customWidth="1"/>
    <col min="19" max="19" width="44.85546875" bestFit="1" customWidth="1"/>
    <col min="20" max="20" width="23" customWidth="1"/>
    <col min="22" max="27" width="7.5703125" customWidth="1"/>
  </cols>
  <sheetData>
    <row r="1" spans="1:18" ht="15.75" x14ac:dyDescent="0.25">
      <c r="A1" s="85" t="s">
        <v>42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18" ht="15.75" x14ac:dyDescent="0.2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18" ht="15.75" x14ac:dyDescent="0.25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4" spans="1:18" ht="15.75" x14ac:dyDescent="0.25">
      <c r="A4" s="87" t="s">
        <v>71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</row>
    <row r="5" spans="1:18" ht="13.5" customHeight="1" thickBot="1" x14ac:dyDescent="0.3">
      <c r="A5" s="2"/>
      <c r="B5" s="3"/>
      <c r="C5" s="4"/>
      <c r="D5" s="4"/>
      <c r="E5" s="5"/>
      <c r="F5" s="4"/>
      <c r="G5" s="4"/>
      <c r="H5" s="6"/>
      <c r="I5" s="4"/>
      <c r="J5" s="4"/>
      <c r="K5" s="6"/>
      <c r="L5" s="1"/>
      <c r="M5" s="1"/>
      <c r="N5" s="1"/>
      <c r="O5" s="1"/>
      <c r="P5" s="1"/>
      <c r="Q5" s="1"/>
      <c r="R5" s="1"/>
    </row>
    <row r="6" spans="1:18" ht="51" x14ac:dyDescent="0.25">
      <c r="A6" s="88" t="s">
        <v>2</v>
      </c>
      <c r="B6" s="89"/>
      <c r="C6" s="7" t="s">
        <v>72</v>
      </c>
      <c r="D6" s="8" t="s">
        <v>73</v>
      </c>
      <c r="E6" s="7" t="s">
        <v>40</v>
      </c>
      <c r="F6" s="7" t="s">
        <v>74</v>
      </c>
      <c r="G6" s="7" t="s">
        <v>75</v>
      </c>
      <c r="H6" s="7" t="s">
        <v>40</v>
      </c>
      <c r="I6" s="7" t="s">
        <v>76</v>
      </c>
      <c r="J6" s="7" t="s">
        <v>77</v>
      </c>
      <c r="K6" s="7" t="s">
        <v>40</v>
      </c>
      <c r="L6" s="9"/>
      <c r="M6" s="10" t="s">
        <v>3</v>
      </c>
      <c r="N6" s="10" t="s">
        <v>4</v>
      </c>
      <c r="O6" s="10" t="s">
        <v>5</v>
      </c>
      <c r="P6" s="10" t="s">
        <v>6</v>
      </c>
      <c r="Q6" s="10" t="s">
        <v>7</v>
      </c>
      <c r="R6" s="11" t="s">
        <v>8</v>
      </c>
    </row>
    <row r="7" spans="1:18" x14ac:dyDescent="0.25">
      <c r="A7" s="83" t="s">
        <v>9</v>
      </c>
      <c r="B7" s="84"/>
      <c r="C7" s="12">
        <v>2442</v>
      </c>
      <c r="D7" s="12">
        <v>2577</v>
      </c>
      <c r="E7" s="13">
        <f t="shared" ref="E7:E15" si="0">(D7-C7)/C7</f>
        <v>5.5282555282555282E-2</v>
      </c>
      <c r="F7" s="12">
        <v>1939</v>
      </c>
      <c r="G7" s="12">
        <v>2089</v>
      </c>
      <c r="H7" s="14">
        <f t="shared" ref="H7:H15" si="1">(G7-F7)/F7</f>
        <v>7.735946364105209E-2</v>
      </c>
      <c r="I7" s="12">
        <v>507</v>
      </c>
      <c r="J7" s="12">
        <v>555</v>
      </c>
      <c r="K7" s="13">
        <f t="shared" ref="K7:K15" si="2">(J7-I7)/I7</f>
        <v>9.4674556213017749E-2</v>
      </c>
      <c r="L7" s="15"/>
      <c r="M7" s="16">
        <v>3696</v>
      </c>
      <c r="N7" s="16">
        <v>2894</v>
      </c>
      <c r="O7" s="16">
        <v>1878</v>
      </c>
      <c r="P7" s="17">
        <f t="shared" ref="P7:P15" si="3">D7/M7</f>
        <v>0.69724025974025972</v>
      </c>
      <c r="Q7" s="17">
        <f t="shared" ref="Q7:Q15" si="4">G7/N7</f>
        <v>0.72183828610919143</v>
      </c>
      <c r="R7" s="18">
        <f t="shared" ref="R7:R15" si="5">J7/O7</f>
        <v>0.29552715654952078</v>
      </c>
    </row>
    <row r="8" spans="1:18" x14ac:dyDescent="0.25">
      <c r="A8" s="90" t="s">
        <v>10</v>
      </c>
      <c r="B8" s="91"/>
      <c r="C8" s="19">
        <v>383</v>
      </c>
      <c r="D8" s="19">
        <v>405</v>
      </c>
      <c r="E8" s="13">
        <f t="shared" si="0"/>
        <v>5.7441253263707574E-2</v>
      </c>
      <c r="F8" s="19">
        <v>298</v>
      </c>
      <c r="G8" s="19">
        <v>320</v>
      </c>
      <c r="H8" s="14">
        <f t="shared" si="1"/>
        <v>7.3825503355704702E-2</v>
      </c>
      <c r="I8" s="19">
        <v>105</v>
      </c>
      <c r="J8" s="19">
        <v>100</v>
      </c>
      <c r="K8" s="13">
        <f t="shared" si="2"/>
        <v>-4.7619047619047616E-2</v>
      </c>
      <c r="L8" s="15"/>
      <c r="M8" s="16">
        <v>415</v>
      </c>
      <c r="N8" s="16">
        <v>270</v>
      </c>
      <c r="O8" s="16">
        <v>188</v>
      </c>
      <c r="P8" s="17">
        <f t="shared" si="3"/>
        <v>0.97590361445783136</v>
      </c>
      <c r="Q8" s="17">
        <f t="shared" si="4"/>
        <v>1.1851851851851851</v>
      </c>
      <c r="R8" s="18">
        <f t="shared" si="5"/>
        <v>0.53191489361702127</v>
      </c>
    </row>
    <row r="9" spans="1:18" x14ac:dyDescent="0.25">
      <c r="A9" s="90" t="s">
        <v>41</v>
      </c>
      <c r="B9" s="91"/>
      <c r="C9" s="19">
        <v>308</v>
      </c>
      <c r="D9" s="19">
        <v>333</v>
      </c>
      <c r="E9" s="13">
        <f t="shared" si="0"/>
        <v>8.1168831168831168E-2</v>
      </c>
      <c r="F9" s="19">
        <v>243</v>
      </c>
      <c r="G9" s="19">
        <v>256</v>
      </c>
      <c r="H9" s="14">
        <f t="shared" si="1"/>
        <v>5.3497942386831275E-2</v>
      </c>
      <c r="I9" s="19">
        <v>92</v>
      </c>
      <c r="J9" s="19">
        <v>79</v>
      </c>
      <c r="K9" s="13">
        <f t="shared" si="2"/>
        <v>-0.14130434782608695</v>
      </c>
      <c r="L9" s="15"/>
      <c r="M9" s="16">
        <v>325</v>
      </c>
      <c r="N9" s="16">
        <v>207</v>
      </c>
      <c r="O9" s="16">
        <v>157</v>
      </c>
      <c r="P9" s="17">
        <f t="shared" si="3"/>
        <v>1.0246153846153847</v>
      </c>
      <c r="Q9" s="17">
        <f t="shared" si="4"/>
        <v>1.2367149758454106</v>
      </c>
      <c r="R9" s="18">
        <f t="shared" si="5"/>
        <v>0.50318471337579618</v>
      </c>
    </row>
    <row r="10" spans="1:18" x14ac:dyDescent="0.25">
      <c r="A10" s="90" t="s">
        <v>11</v>
      </c>
      <c r="B10" s="91"/>
      <c r="C10" s="19">
        <v>1685</v>
      </c>
      <c r="D10" s="19">
        <v>1768</v>
      </c>
      <c r="E10" s="13">
        <f t="shared" si="0"/>
        <v>4.9258160237388722E-2</v>
      </c>
      <c r="F10" s="19">
        <v>1342</v>
      </c>
      <c r="G10" s="19">
        <v>1416</v>
      </c>
      <c r="H10" s="14">
        <f t="shared" si="1"/>
        <v>5.5141579731743669E-2</v>
      </c>
      <c r="I10" s="19">
        <v>334</v>
      </c>
      <c r="J10" s="19">
        <v>324</v>
      </c>
      <c r="K10" s="13">
        <f t="shared" si="2"/>
        <v>-2.9940119760479042E-2</v>
      </c>
      <c r="L10" s="15"/>
      <c r="M10" s="16">
        <v>2093</v>
      </c>
      <c r="N10" s="16">
        <v>1524</v>
      </c>
      <c r="O10" s="16">
        <v>968</v>
      </c>
      <c r="P10" s="17">
        <f t="shared" si="3"/>
        <v>0.84472049689440998</v>
      </c>
      <c r="Q10" s="17">
        <f t="shared" si="4"/>
        <v>0.92913385826771655</v>
      </c>
      <c r="R10" s="18">
        <f t="shared" si="5"/>
        <v>0.33471074380165289</v>
      </c>
    </row>
    <row r="11" spans="1:18" x14ac:dyDescent="0.25">
      <c r="A11" s="90" t="s">
        <v>12</v>
      </c>
      <c r="B11" s="91"/>
      <c r="C11" s="12">
        <v>171</v>
      </c>
      <c r="D11" s="12">
        <v>205</v>
      </c>
      <c r="E11" s="13">
        <f t="shared" si="0"/>
        <v>0.19883040935672514</v>
      </c>
      <c r="F11" s="12">
        <v>138</v>
      </c>
      <c r="G11" s="12">
        <v>187</v>
      </c>
      <c r="H11" s="14">
        <f t="shared" si="1"/>
        <v>0.35507246376811596</v>
      </c>
      <c r="I11" s="12">
        <v>65</v>
      </c>
      <c r="J11" s="12">
        <v>80</v>
      </c>
      <c r="K11" s="13">
        <f>(J11-I11)/I11</f>
        <v>0.23076923076923078</v>
      </c>
      <c r="L11" s="15"/>
      <c r="M11" s="16">
        <v>557</v>
      </c>
      <c r="N11" s="16">
        <v>511</v>
      </c>
      <c r="O11" s="16">
        <v>376</v>
      </c>
      <c r="P11" s="17">
        <f t="shared" si="3"/>
        <v>0.36804308797127466</v>
      </c>
      <c r="Q11" s="17">
        <f t="shared" si="4"/>
        <v>0.36594911937377689</v>
      </c>
      <c r="R11" s="18">
        <f t="shared" si="5"/>
        <v>0.21276595744680851</v>
      </c>
    </row>
    <row r="12" spans="1:18" x14ac:dyDescent="0.25">
      <c r="A12" s="90" t="s">
        <v>13</v>
      </c>
      <c r="B12" s="91"/>
      <c r="C12" s="12">
        <v>532</v>
      </c>
      <c r="D12" s="12">
        <v>548</v>
      </c>
      <c r="E12" s="13">
        <f t="shared" si="0"/>
        <v>3.007518796992481E-2</v>
      </c>
      <c r="F12" s="12">
        <v>409</v>
      </c>
      <c r="G12" s="12">
        <v>433</v>
      </c>
      <c r="H12" s="14">
        <f t="shared" si="1"/>
        <v>5.8679706601466992E-2</v>
      </c>
      <c r="I12" s="12">
        <v>103</v>
      </c>
      <c r="J12" s="12">
        <v>125</v>
      </c>
      <c r="K12" s="13">
        <f t="shared" si="2"/>
        <v>0.21359223300970873</v>
      </c>
      <c r="L12" s="15"/>
      <c r="M12" s="16">
        <v>966</v>
      </c>
      <c r="N12" s="16">
        <v>780</v>
      </c>
      <c r="O12" s="16">
        <v>462</v>
      </c>
      <c r="P12" s="17">
        <f t="shared" si="3"/>
        <v>0.56728778467908902</v>
      </c>
      <c r="Q12" s="17">
        <f t="shared" si="4"/>
        <v>0.55512820512820515</v>
      </c>
      <c r="R12" s="18">
        <f t="shared" si="5"/>
        <v>0.27056277056277056</v>
      </c>
    </row>
    <row r="13" spans="1:18" x14ac:dyDescent="0.25">
      <c r="A13" s="90" t="s">
        <v>14</v>
      </c>
      <c r="B13" s="91"/>
      <c r="C13" s="20">
        <v>54</v>
      </c>
      <c r="D13" s="20">
        <v>56</v>
      </c>
      <c r="E13" s="13">
        <f t="shared" si="0"/>
        <v>3.7037037037037035E-2</v>
      </c>
      <c r="F13" s="20">
        <v>50</v>
      </c>
      <c r="G13" s="20">
        <v>53</v>
      </c>
      <c r="H13" s="14">
        <f t="shared" si="1"/>
        <v>0.06</v>
      </c>
      <c r="I13" s="20">
        <v>5</v>
      </c>
      <c r="J13" s="20">
        <v>26</v>
      </c>
      <c r="K13" s="13">
        <f t="shared" si="2"/>
        <v>4.2</v>
      </c>
      <c r="L13" s="15"/>
      <c r="M13" s="16">
        <v>80</v>
      </c>
      <c r="N13" s="16">
        <v>79</v>
      </c>
      <c r="O13" s="16">
        <v>72</v>
      </c>
      <c r="P13" s="17">
        <f t="shared" si="3"/>
        <v>0.7</v>
      </c>
      <c r="Q13" s="17">
        <f t="shared" si="4"/>
        <v>0.67088607594936711</v>
      </c>
      <c r="R13" s="18">
        <f t="shared" si="5"/>
        <v>0.3611111111111111</v>
      </c>
    </row>
    <row r="14" spans="1:18" x14ac:dyDescent="0.25">
      <c r="A14" s="92" t="s">
        <v>15</v>
      </c>
      <c r="B14" s="93"/>
      <c r="C14" s="19">
        <v>808</v>
      </c>
      <c r="D14" s="19">
        <v>764</v>
      </c>
      <c r="E14" s="13">
        <f t="shared" si="0"/>
        <v>-5.4455445544554455E-2</v>
      </c>
      <c r="F14" s="19">
        <v>268</v>
      </c>
      <c r="G14" s="19">
        <v>219</v>
      </c>
      <c r="H14" s="14">
        <f t="shared" si="1"/>
        <v>-0.18283582089552239</v>
      </c>
      <c r="I14" s="19">
        <v>74</v>
      </c>
      <c r="J14" s="19">
        <v>61</v>
      </c>
      <c r="K14" s="13">
        <f t="shared" si="2"/>
        <v>-0.17567567567567569</v>
      </c>
      <c r="L14" s="15"/>
      <c r="M14" s="16">
        <v>870</v>
      </c>
      <c r="N14" s="16">
        <v>337</v>
      </c>
      <c r="O14" s="16">
        <v>269</v>
      </c>
      <c r="P14" s="17">
        <f t="shared" si="3"/>
        <v>0.8781609195402299</v>
      </c>
      <c r="Q14" s="17">
        <f t="shared" si="4"/>
        <v>0.64985163204747776</v>
      </c>
      <c r="R14" s="18">
        <f t="shared" si="5"/>
        <v>0.22676579925650558</v>
      </c>
    </row>
    <row r="15" spans="1:18" x14ac:dyDescent="0.25">
      <c r="A15" s="94" t="s">
        <v>16</v>
      </c>
      <c r="B15" s="95"/>
      <c r="C15" s="21">
        <f>C7+C14</f>
        <v>3250</v>
      </c>
      <c r="D15" s="22">
        <f>D7+D14</f>
        <v>3341</v>
      </c>
      <c r="E15" s="23">
        <f t="shared" si="0"/>
        <v>2.8000000000000001E-2</v>
      </c>
      <c r="F15" s="21">
        <f t="shared" ref="F15:G15" si="6">F7+F14</f>
        <v>2207</v>
      </c>
      <c r="G15" s="21">
        <f t="shared" si="6"/>
        <v>2308</v>
      </c>
      <c r="H15" s="24">
        <f t="shared" si="1"/>
        <v>4.5763479836882649E-2</v>
      </c>
      <c r="I15" s="21">
        <f t="shared" ref="I15:J15" si="7">I7+I14</f>
        <v>581</v>
      </c>
      <c r="J15" s="21">
        <f t="shared" si="7"/>
        <v>616</v>
      </c>
      <c r="K15" s="23">
        <f t="shared" si="2"/>
        <v>6.0240963855421686E-2</v>
      </c>
      <c r="L15" s="25"/>
      <c r="M15" s="26">
        <f>M7+M14</f>
        <v>4566</v>
      </c>
      <c r="N15" s="26">
        <f>N7+N14</f>
        <v>3231</v>
      </c>
      <c r="O15" s="26">
        <f>O7+O14</f>
        <v>2147</v>
      </c>
      <c r="P15" s="27">
        <f t="shared" si="3"/>
        <v>0.73171265878230396</v>
      </c>
      <c r="Q15" s="27">
        <f t="shared" si="4"/>
        <v>0.71432992881460844</v>
      </c>
      <c r="R15" s="28">
        <f t="shared" si="5"/>
        <v>0.28691197019096415</v>
      </c>
    </row>
    <row r="16" spans="1:18" x14ac:dyDescent="0.25">
      <c r="A16" s="96" t="s">
        <v>17</v>
      </c>
      <c r="B16" s="97"/>
      <c r="C16" s="29"/>
      <c r="D16" s="30"/>
      <c r="E16" s="31"/>
      <c r="F16" s="29"/>
      <c r="G16" s="29"/>
      <c r="H16" s="32"/>
      <c r="I16" s="29"/>
      <c r="J16" s="29"/>
      <c r="K16" s="31"/>
      <c r="L16" s="33"/>
      <c r="M16" s="34"/>
      <c r="N16" s="34"/>
      <c r="O16" s="34"/>
      <c r="P16" s="31"/>
      <c r="Q16" s="31"/>
      <c r="R16" s="35"/>
    </row>
    <row r="17" spans="1:18" x14ac:dyDescent="0.25">
      <c r="A17" s="83" t="s">
        <v>9</v>
      </c>
      <c r="B17" s="84"/>
      <c r="C17" s="12">
        <v>1833</v>
      </c>
      <c r="D17" s="12">
        <v>1903</v>
      </c>
      <c r="E17" s="13">
        <f t="shared" ref="E17:E25" si="8">(D17-C17)/C17</f>
        <v>3.8188761593016915E-2</v>
      </c>
      <c r="F17" s="12">
        <v>1408</v>
      </c>
      <c r="G17" s="12">
        <v>1472</v>
      </c>
      <c r="H17" s="14">
        <f t="shared" ref="H17:H25" si="9">(G17-F17)/F17</f>
        <v>4.5454545454545456E-2</v>
      </c>
      <c r="I17" s="12">
        <v>356</v>
      </c>
      <c r="J17" s="12">
        <v>380</v>
      </c>
      <c r="K17" s="14">
        <f t="shared" ref="K17:K25" si="10">(J17-I17)/I17</f>
        <v>6.741573033707865E-2</v>
      </c>
      <c r="L17" s="15"/>
      <c r="M17" s="12">
        <v>2335</v>
      </c>
      <c r="N17" s="12">
        <v>1675</v>
      </c>
      <c r="O17" s="12">
        <v>1157</v>
      </c>
      <c r="P17" s="17">
        <f t="shared" ref="P17" si="11">D17/M17</f>
        <v>0.81498929336188441</v>
      </c>
      <c r="Q17" s="17">
        <f t="shared" ref="Q17:Q25" si="12">G17/N17</f>
        <v>0.87880597014925377</v>
      </c>
      <c r="R17" s="18">
        <f t="shared" ref="R17:R25" si="13">J17/O17</f>
        <v>0.32843560933448573</v>
      </c>
    </row>
    <row r="18" spans="1:18" x14ac:dyDescent="0.25">
      <c r="A18" s="90" t="s">
        <v>10</v>
      </c>
      <c r="B18" s="91"/>
      <c r="C18" s="19">
        <v>321</v>
      </c>
      <c r="D18" s="19">
        <v>350</v>
      </c>
      <c r="E18" s="13">
        <f t="shared" si="8"/>
        <v>9.0342679127725853E-2</v>
      </c>
      <c r="F18" s="19">
        <v>244</v>
      </c>
      <c r="G18" s="19">
        <v>271</v>
      </c>
      <c r="H18" s="14">
        <f t="shared" si="9"/>
        <v>0.11065573770491803</v>
      </c>
      <c r="I18" s="19">
        <v>88</v>
      </c>
      <c r="J18" s="19">
        <v>81</v>
      </c>
      <c r="K18" s="14">
        <f t="shared" si="10"/>
        <v>-7.9545454545454544E-2</v>
      </c>
      <c r="L18" s="15"/>
      <c r="M18" s="19">
        <v>348</v>
      </c>
      <c r="N18" s="19">
        <v>222</v>
      </c>
      <c r="O18" s="19">
        <v>161</v>
      </c>
      <c r="P18" s="17">
        <f>D18/M18</f>
        <v>1.0057471264367817</v>
      </c>
      <c r="Q18" s="17">
        <f t="shared" si="12"/>
        <v>1.2207207207207207</v>
      </c>
      <c r="R18" s="18">
        <f t="shared" si="13"/>
        <v>0.50310559006211175</v>
      </c>
    </row>
    <row r="19" spans="1:18" x14ac:dyDescent="0.25">
      <c r="A19" s="90" t="s">
        <v>41</v>
      </c>
      <c r="B19" s="91"/>
      <c r="C19" s="19">
        <v>261</v>
      </c>
      <c r="D19" s="19">
        <v>293</v>
      </c>
      <c r="E19" s="13">
        <f t="shared" si="8"/>
        <v>0.12260536398467432</v>
      </c>
      <c r="F19" s="19">
        <v>201</v>
      </c>
      <c r="G19" s="19">
        <v>221</v>
      </c>
      <c r="H19" s="14">
        <f t="shared" si="9"/>
        <v>9.950248756218906E-2</v>
      </c>
      <c r="I19" s="19">
        <v>79</v>
      </c>
      <c r="J19" s="19">
        <v>69</v>
      </c>
      <c r="K19" s="14">
        <f t="shared" si="10"/>
        <v>-0.12658227848101267</v>
      </c>
      <c r="L19" s="15"/>
      <c r="M19" s="19">
        <v>277</v>
      </c>
      <c r="N19" s="19">
        <v>175</v>
      </c>
      <c r="O19" s="19">
        <v>139</v>
      </c>
      <c r="P19" s="17">
        <f t="shared" ref="P19:P25" si="14">D19/M19</f>
        <v>1.0577617328519855</v>
      </c>
      <c r="Q19" s="17">
        <f t="shared" si="12"/>
        <v>1.2628571428571429</v>
      </c>
      <c r="R19" s="18">
        <f t="shared" si="13"/>
        <v>0.49640287769784175</v>
      </c>
    </row>
    <row r="20" spans="1:18" x14ac:dyDescent="0.25">
      <c r="A20" s="90" t="s">
        <v>11</v>
      </c>
      <c r="B20" s="91"/>
      <c r="C20" s="19">
        <v>1320</v>
      </c>
      <c r="D20" s="19">
        <v>1390</v>
      </c>
      <c r="E20" s="13">
        <f t="shared" si="8"/>
        <v>5.3030303030303032E-2</v>
      </c>
      <c r="F20" s="19">
        <v>1012</v>
      </c>
      <c r="G20" s="19">
        <v>1066</v>
      </c>
      <c r="H20" s="14">
        <f t="shared" si="9"/>
        <v>5.33596837944664E-2</v>
      </c>
      <c r="I20" s="19">
        <v>244</v>
      </c>
      <c r="J20" s="19">
        <v>246</v>
      </c>
      <c r="K20" s="14">
        <f t="shared" si="10"/>
        <v>8.1967213114754103E-3</v>
      </c>
      <c r="L20" s="15"/>
      <c r="M20" s="19">
        <v>1457</v>
      </c>
      <c r="N20" s="19">
        <v>960</v>
      </c>
      <c r="O20" s="19">
        <v>658</v>
      </c>
      <c r="P20" s="17">
        <f t="shared" si="14"/>
        <v>0.95401509951956076</v>
      </c>
      <c r="Q20" s="17">
        <f t="shared" si="12"/>
        <v>1.1104166666666666</v>
      </c>
      <c r="R20" s="18">
        <f t="shared" si="13"/>
        <v>0.37386018237082069</v>
      </c>
    </row>
    <row r="21" spans="1:18" x14ac:dyDescent="0.25">
      <c r="A21" s="90" t="s">
        <v>12</v>
      </c>
      <c r="B21" s="91"/>
      <c r="C21" s="12">
        <v>75</v>
      </c>
      <c r="D21" s="12">
        <v>73</v>
      </c>
      <c r="E21" s="13">
        <f t="shared" si="8"/>
        <v>-2.6666666666666668E-2</v>
      </c>
      <c r="F21" s="12">
        <v>63</v>
      </c>
      <c r="G21" s="12">
        <v>67</v>
      </c>
      <c r="H21" s="14">
        <f t="shared" si="9"/>
        <v>6.3492063492063489E-2</v>
      </c>
      <c r="I21" s="12">
        <v>24</v>
      </c>
      <c r="J21" s="12">
        <v>27</v>
      </c>
      <c r="K21" s="14">
        <f t="shared" si="10"/>
        <v>0.125</v>
      </c>
      <c r="L21" s="15"/>
      <c r="M21" s="12">
        <v>218</v>
      </c>
      <c r="N21" s="12">
        <v>201</v>
      </c>
      <c r="O21" s="12">
        <v>153</v>
      </c>
      <c r="P21" s="17">
        <f t="shared" si="14"/>
        <v>0.33486238532110091</v>
      </c>
      <c r="Q21" s="17">
        <f t="shared" si="12"/>
        <v>0.33333333333333331</v>
      </c>
      <c r="R21" s="18">
        <f t="shared" si="13"/>
        <v>0.17647058823529413</v>
      </c>
    </row>
    <row r="22" spans="1:18" x14ac:dyDescent="0.25">
      <c r="A22" s="90" t="s">
        <v>13</v>
      </c>
      <c r="B22" s="91"/>
      <c r="C22" s="12">
        <v>386</v>
      </c>
      <c r="D22" s="12">
        <v>387</v>
      </c>
      <c r="E22" s="13">
        <f t="shared" si="8"/>
        <v>2.5906735751295338E-3</v>
      </c>
      <c r="F22" s="12">
        <v>284</v>
      </c>
      <c r="G22" s="12">
        <v>289</v>
      </c>
      <c r="H22" s="14">
        <f t="shared" si="9"/>
        <v>1.7605633802816902E-2</v>
      </c>
      <c r="I22" s="12">
        <v>84</v>
      </c>
      <c r="J22" s="12">
        <v>82</v>
      </c>
      <c r="K22" s="14">
        <f t="shared" si="10"/>
        <v>-2.3809523809523808E-2</v>
      </c>
      <c r="L22" s="15"/>
      <c r="M22" s="12">
        <v>588</v>
      </c>
      <c r="N22" s="12">
        <v>443</v>
      </c>
      <c r="O22" s="12">
        <v>280</v>
      </c>
      <c r="P22" s="17">
        <f t="shared" si="14"/>
        <v>0.65816326530612246</v>
      </c>
      <c r="Q22" s="17">
        <f t="shared" si="12"/>
        <v>0.65237020316027083</v>
      </c>
      <c r="R22" s="18">
        <f t="shared" si="13"/>
        <v>0.29285714285714287</v>
      </c>
    </row>
    <row r="23" spans="1:18" x14ac:dyDescent="0.25">
      <c r="A23" s="90" t="s">
        <v>14</v>
      </c>
      <c r="B23" s="91"/>
      <c r="C23" s="20">
        <v>52</v>
      </c>
      <c r="D23" s="20">
        <v>53</v>
      </c>
      <c r="E23" s="13">
        <f t="shared" si="8"/>
        <v>1.9230769230769232E-2</v>
      </c>
      <c r="F23" s="20">
        <v>49</v>
      </c>
      <c r="G23" s="20">
        <v>50</v>
      </c>
      <c r="H23" s="14">
        <f t="shared" si="9"/>
        <v>2.0408163265306121E-2</v>
      </c>
      <c r="I23" s="20">
        <v>4</v>
      </c>
      <c r="J23" s="20">
        <v>25</v>
      </c>
      <c r="K23" s="14">
        <f t="shared" si="10"/>
        <v>5.25</v>
      </c>
      <c r="L23" s="15"/>
      <c r="M23" s="20">
        <v>72</v>
      </c>
      <c r="N23" s="20">
        <v>71</v>
      </c>
      <c r="O23" s="20">
        <v>66</v>
      </c>
      <c r="P23" s="17">
        <f t="shared" si="14"/>
        <v>0.73611111111111116</v>
      </c>
      <c r="Q23" s="17">
        <f t="shared" si="12"/>
        <v>0.70422535211267601</v>
      </c>
      <c r="R23" s="18">
        <f t="shared" si="13"/>
        <v>0.37878787878787878</v>
      </c>
    </row>
    <row r="24" spans="1:18" x14ac:dyDescent="0.25">
      <c r="A24" s="92" t="s">
        <v>15</v>
      </c>
      <c r="B24" s="93"/>
      <c r="C24" s="19">
        <v>793</v>
      </c>
      <c r="D24" s="19">
        <v>757</v>
      </c>
      <c r="E24" s="13">
        <f t="shared" si="8"/>
        <v>-4.5397225725094581E-2</v>
      </c>
      <c r="F24" s="19">
        <v>264</v>
      </c>
      <c r="G24" s="19">
        <v>217</v>
      </c>
      <c r="H24" s="14">
        <f t="shared" si="9"/>
        <v>-0.17803030303030304</v>
      </c>
      <c r="I24" s="19">
        <v>73</v>
      </c>
      <c r="J24" s="19">
        <v>61</v>
      </c>
      <c r="K24" s="14">
        <f t="shared" si="10"/>
        <v>-0.16438356164383561</v>
      </c>
      <c r="L24" s="15"/>
      <c r="M24" s="19">
        <v>851</v>
      </c>
      <c r="N24" s="19">
        <v>325</v>
      </c>
      <c r="O24" s="19">
        <v>259</v>
      </c>
      <c r="P24" s="17">
        <f t="shared" si="14"/>
        <v>0.88954171562867212</v>
      </c>
      <c r="Q24" s="17">
        <f t="shared" si="12"/>
        <v>0.6676923076923077</v>
      </c>
      <c r="R24" s="18">
        <f t="shared" si="13"/>
        <v>0.23552123552123552</v>
      </c>
    </row>
    <row r="25" spans="1:18" x14ac:dyDescent="0.25">
      <c r="A25" s="94" t="s">
        <v>18</v>
      </c>
      <c r="B25" s="95"/>
      <c r="C25" s="36">
        <f>C17+C24</f>
        <v>2626</v>
      </c>
      <c r="D25" s="37">
        <f>D17+D24</f>
        <v>2660</v>
      </c>
      <c r="E25" s="23">
        <f t="shared" si="8"/>
        <v>1.2947448591012947E-2</v>
      </c>
      <c r="F25" s="36">
        <f>F17+F24</f>
        <v>1672</v>
      </c>
      <c r="G25" s="36">
        <f>G17+G24</f>
        <v>1689</v>
      </c>
      <c r="H25" s="24">
        <f t="shared" si="9"/>
        <v>1.0167464114832535E-2</v>
      </c>
      <c r="I25" s="36">
        <f t="shared" ref="I25:J25" si="15">I17+I24</f>
        <v>429</v>
      </c>
      <c r="J25" s="36">
        <f t="shared" si="15"/>
        <v>441</v>
      </c>
      <c r="K25" s="23">
        <f t="shared" si="10"/>
        <v>2.7972027972027972E-2</v>
      </c>
      <c r="L25" s="25"/>
      <c r="M25" s="38">
        <f>M17+M24</f>
        <v>3186</v>
      </c>
      <c r="N25" s="38">
        <f>N17+N24</f>
        <v>2000</v>
      </c>
      <c r="O25" s="38">
        <f>O17+O24</f>
        <v>1416</v>
      </c>
      <c r="P25" s="27">
        <f t="shared" si="14"/>
        <v>0.83490269930947902</v>
      </c>
      <c r="Q25" s="27">
        <f t="shared" si="12"/>
        <v>0.84450000000000003</v>
      </c>
      <c r="R25" s="28">
        <f t="shared" si="13"/>
        <v>0.3114406779661017</v>
      </c>
    </row>
    <row r="26" spans="1:18" ht="15" customHeight="1" x14ac:dyDescent="0.25">
      <c r="A26" s="100" t="s">
        <v>19</v>
      </c>
      <c r="B26" s="101"/>
      <c r="C26" s="39"/>
      <c r="D26" s="40"/>
      <c r="E26" s="41"/>
      <c r="F26" s="39"/>
      <c r="G26" s="39"/>
      <c r="H26" s="42"/>
      <c r="I26" s="39"/>
      <c r="J26" s="39"/>
      <c r="K26" s="41"/>
      <c r="L26" s="43"/>
      <c r="M26" s="44"/>
      <c r="N26" s="44"/>
      <c r="O26" s="44"/>
      <c r="P26" s="45"/>
      <c r="Q26" s="45"/>
      <c r="R26" s="46"/>
    </row>
    <row r="27" spans="1:18" x14ac:dyDescent="0.25">
      <c r="A27" s="102" t="s">
        <v>20</v>
      </c>
      <c r="B27" s="47" t="s">
        <v>21</v>
      </c>
      <c r="C27" s="19">
        <v>352</v>
      </c>
      <c r="D27" s="48">
        <v>400</v>
      </c>
      <c r="E27" s="13">
        <f t="shared" ref="E27:E65" si="16">(D27-C27)/C27</f>
        <v>0.13636363636363635</v>
      </c>
      <c r="F27" s="19">
        <v>270</v>
      </c>
      <c r="G27" s="19">
        <v>305</v>
      </c>
      <c r="H27" s="14">
        <f t="shared" ref="H27:H53" si="17">(G27-F27)/F27</f>
        <v>0.12962962962962962</v>
      </c>
      <c r="I27" s="19">
        <v>81</v>
      </c>
      <c r="J27" s="19">
        <v>95</v>
      </c>
      <c r="K27" s="13">
        <f t="shared" ref="K27:K28" si="18">(J27-I27)/I27</f>
        <v>0.1728395061728395</v>
      </c>
      <c r="L27" s="49"/>
      <c r="M27" s="50">
        <v>386</v>
      </c>
      <c r="N27" s="50">
        <v>258</v>
      </c>
      <c r="O27" s="51">
        <v>179</v>
      </c>
      <c r="P27" s="17">
        <f t="shared" ref="P27:P65" si="19">D27/M27</f>
        <v>1.0362694300518134</v>
      </c>
      <c r="Q27" s="17">
        <f t="shared" ref="Q27:Q65" si="20">G27/N27</f>
        <v>1.182170542635659</v>
      </c>
      <c r="R27" s="18">
        <f t="shared" ref="R27:R65" si="21">J27/O27</f>
        <v>0.53072625698324027</v>
      </c>
    </row>
    <row r="28" spans="1:18" x14ac:dyDescent="0.25">
      <c r="A28" s="103"/>
      <c r="B28" s="52" t="s">
        <v>22</v>
      </c>
      <c r="C28" s="53">
        <v>494</v>
      </c>
      <c r="D28" s="54">
        <v>526</v>
      </c>
      <c r="E28" s="55">
        <f t="shared" si="16"/>
        <v>6.4777327935222673E-2</v>
      </c>
      <c r="F28" s="53">
        <v>379</v>
      </c>
      <c r="G28" s="53">
        <v>400</v>
      </c>
      <c r="H28" s="56">
        <f t="shared" si="17"/>
        <v>5.5408970976253295E-2</v>
      </c>
      <c r="I28" s="53">
        <v>102</v>
      </c>
      <c r="J28" s="53">
        <v>125</v>
      </c>
      <c r="K28" s="13">
        <f t="shared" si="18"/>
        <v>0.22549019607843138</v>
      </c>
      <c r="L28" s="57"/>
      <c r="M28" s="58">
        <v>594</v>
      </c>
      <c r="N28" s="58">
        <v>416</v>
      </c>
      <c r="O28" s="58">
        <v>267</v>
      </c>
      <c r="P28" s="17">
        <f t="shared" si="19"/>
        <v>0.88552188552188549</v>
      </c>
      <c r="Q28" s="17">
        <f t="shared" si="20"/>
        <v>0.96153846153846156</v>
      </c>
      <c r="R28" s="18">
        <f t="shared" si="21"/>
        <v>0.46816479400749061</v>
      </c>
    </row>
    <row r="29" spans="1:18" s="68" customFormat="1" ht="15.75" thickBot="1" x14ac:dyDescent="0.3">
      <c r="A29" s="104"/>
      <c r="B29" s="59" t="s">
        <v>23</v>
      </c>
      <c r="C29" s="60">
        <v>158</v>
      </c>
      <c r="D29" s="61">
        <v>122</v>
      </c>
      <c r="E29" s="62">
        <f t="shared" si="16"/>
        <v>-0.22784810126582278</v>
      </c>
      <c r="F29" s="60">
        <v>42</v>
      </c>
      <c r="G29" s="60">
        <v>23</v>
      </c>
      <c r="H29" s="63">
        <f t="shared" si="17"/>
        <v>-0.45238095238095238</v>
      </c>
      <c r="I29" s="60">
        <v>8</v>
      </c>
      <c r="J29" s="60">
        <v>5</v>
      </c>
      <c r="K29" s="62">
        <f>(J29-I29)/I29</f>
        <v>-0.375</v>
      </c>
      <c r="L29" s="64"/>
      <c r="M29" s="65">
        <v>165</v>
      </c>
      <c r="N29" s="65">
        <v>45</v>
      </c>
      <c r="O29" s="65">
        <v>34</v>
      </c>
      <c r="P29" s="66">
        <f t="shared" si="19"/>
        <v>0.73939393939393938</v>
      </c>
      <c r="Q29" s="66">
        <f t="shared" si="20"/>
        <v>0.51111111111111107</v>
      </c>
      <c r="R29" s="67">
        <f t="shared" si="21"/>
        <v>0.14705882352941177</v>
      </c>
    </row>
    <row r="30" spans="1:18" ht="15.75" thickBot="1" x14ac:dyDescent="0.3">
      <c r="A30" s="98" t="s">
        <v>24</v>
      </c>
      <c r="B30" s="69" t="s">
        <v>21</v>
      </c>
      <c r="C30" s="70">
        <v>265</v>
      </c>
      <c r="D30" s="71">
        <v>267</v>
      </c>
      <c r="E30" s="72">
        <f t="shared" si="16"/>
        <v>7.5471698113207548E-3</v>
      </c>
      <c r="F30" s="70">
        <v>208</v>
      </c>
      <c r="G30" s="70">
        <v>198</v>
      </c>
      <c r="H30" s="73">
        <f t="shared" si="17"/>
        <v>-4.807692307692308E-2</v>
      </c>
      <c r="I30" s="53">
        <v>37</v>
      </c>
      <c r="J30" s="53">
        <v>40</v>
      </c>
      <c r="K30" s="72">
        <f t="shared" ref="K30:K53" si="22">(J30-I30)/I30</f>
        <v>8.1081081081081086E-2</v>
      </c>
      <c r="L30" s="74"/>
      <c r="M30" s="75">
        <v>287</v>
      </c>
      <c r="N30" s="75">
        <v>186</v>
      </c>
      <c r="O30" s="75">
        <v>122</v>
      </c>
      <c r="P30" s="76">
        <f t="shared" si="19"/>
        <v>0.93031358885017423</v>
      </c>
      <c r="Q30" s="76">
        <f t="shared" si="20"/>
        <v>1.064516129032258</v>
      </c>
      <c r="R30" s="77">
        <f t="shared" si="21"/>
        <v>0.32786885245901637</v>
      </c>
    </row>
    <row r="31" spans="1:18" ht="15.75" thickBot="1" x14ac:dyDescent="0.3">
      <c r="A31" s="98"/>
      <c r="B31" s="52" t="s">
        <v>22</v>
      </c>
      <c r="C31" s="48">
        <v>375</v>
      </c>
      <c r="D31" s="48">
        <v>362</v>
      </c>
      <c r="E31" s="13">
        <f t="shared" si="16"/>
        <v>-3.4666666666666665E-2</v>
      </c>
      <c r="F31" s="19">
        <v>290</v>
      </c>
      <c r="G31" s="19">
        <v>268</v>
      </c>
      <c r="H31" s="14">
        <f t="shared" si="17"/>
        <v>-7.586206896551724E-2</v>
      </c>
      <c r="I31" s="19">
        <v>69</v>
      </c>
      <c r="J31" s="19">
        <v>59</v>
      </c>
      <c r="K31" s="13">
        <f t="shared" si="22"/>
        <v>-0.14492753623188406</v>
      </c>
      <c r="L31" s="57"/>
      <c r="M31" s="50">
        <v>480</v>
      </c>
      <c r="N31" s="50">
        <v>343</v>
      </c>
      <c r="O31" s="50">
        <v>239</v>
      </c>
      <c r="P31" s="17">
        <f t="shared" si="19"/>
        <v>0.75416666666666665</v>
      </c>
      <c r="Q31" s="17">
        <f t="shared" si="20"/>
        <v>0.78134110787172006</v>
      </c>
      <c r="R31" s="18">
        <f t="shared" si="21"/>
        <v>0.24686192468619247</v>
      </c>
    </row>
    <row r="32" spans="1:18" ht="15.75" thickBot="1" x14ac:dyDescent="0.3">
      <c r="A32" s="99"/>
      <c r="B32" s="59" t="s">
        <v>23</v>
      </c>
      <c r="C32" s="60">
        <v>163</v>
      </c>
      <c r="D32" s="61">
        <v>153</v>
      </c>
      <c r="E32" s="62">
        <f t="shared" si="16"/>
        <v>-6.1349693251533742E-2</v>
      </c>
      <c r="F32" s="60">
        <v>69</v>
      </c>
      <c r="G32" s="60">
        <v>60</v>
      </c>
      <c r="H32" s="63">
        <f t="shared" si="17"/>
        <v>-0.13043478260869565</v>
      </c>
      <c r="I32" s="60">
        <v>19</v>
      </c>
      <c r="J32" s="60">
        <v>15</v>
      </c>
      <c r="K32" s="62">
        <f t="shared" si="22"/>
        <v>-0.21052631578947367</v>
      </c>
      <c r="L32" s="64"/>
      <c r="M32" s="65">
        <v>175</v>
      </c>
      <c r="N32" s="65">
        <v>76</v>
      </c>
      <c r="O32" s="65">
        <v>54</v>
      </c>
      <c r="P32" s="66">
        <f t="shared" si="19"/>
        <v>0.87428571428571433</v>
      </c>
      <c r="Q32" s="66">
        <f t="shared" si="20"/>
        <v>0.78947368421052633</v>
      </c>
      <c r="R32" s="67">
        <f t="shared" si="21"/>
        <v>0.27777777777777779</v>
      </c>
    </row>
    <row r="33" spans="1:18" ht="15.75" thickBot="1" x14ac:dyDescent="0.3">
      <c r="A33" s="98" t="s">
        <v>25</v>
      </c>
      <c r="B33" s="69" t="s">
        <v>21</v>
      </c>
      <c r="C33" s="70">
        <v>323</v>
      </c>
      <c r="D33" s="71">
        <v>318</v>
      </c>
      <c r="E33" s="72">
        <f t="shared" si="16"/>
        <v>-1.5479876160990712E-2</v>
      </c>
      <c r="F33" s="70">
        <v>243</v>
      </c>
      <c r="G33" s="70">
        <v>252</v>
      </c>
      <c r="H33" s="73">
        <f t="shared" si="17"/>
        <v>3.7037037037037035E-2</v>
      </c>
      <c r="I33" s="53">
        <v>50</v>
      </c>
      <c r="J33" s="53">
        <v>37</v>
      </c>
      <c r="K33" s="72">
        <f t="shared" si="22"/>
        <v>-0.26</v>
      </c>
      <c r="L33" s="74"/>
      <c r="M33" s="75">
        <v>357</v>
      </c>
      <c r="N33" s="75">
        <v>226</v>
      </c>
      <c r="O33" s="75">
        <v>150</v>
      </c>
      <c r="P33" s="76">
        <f t="shared" si="19"/>
        <v>0.89075630252100846</v>
      </c>
      <c r="Q33" s="76">
        <f t="shared" si="20"/>
        <v>1.1150442477876106</v>
      </c>
      <c r="R33" s="77">
        <f t="shared" si="21"/>
        <v>0.24666666666666667</v>
      </c>
    </row>
    <row r="34" spans="1:18" ht="15.75" thickBot="1" x14ac:dyDescent="0.3">
      <c r="A34" s="98"/>
      <c r="B34" s="52" t="s">
        <v>22</v>
      </c>
      <c r="C34" s="48">
        <v>425</v>
      </c>
      <c r="D34" s="48">
        <v>431</v>
      </c>
      <c r="E34" s="13">
        <f t="shared" si="16"/>
        <v>1.411764705882353E-2</v>
      </c>
      <c r="F34" s="19">
        <v>322</v>
      </c>
      <c r="G34" s="19">
        <v>341</v>
      </c>
      <c r="H34" s="14">
        <f t="shared" si="17"/>
        <v>5.9006211180124224E-2</v>
      </c>
      <c r="I34" s="19">
        <v>82</v>
      </c>
      <c r="J34" s="19">
        <v>63</v>
      </c>
      <c r="K34" s="13">
        <f t="shared" si="22"/>
        <v>-0.23170731707317074</v>
      </c>
      <c r="L34" s="57"/>
      <c r="M34" s="50">
        <v>524</v>
      </c>
      <c r="N34" s="50">
        <v>359</v>
      </c>
      <c r="O34" s="50">
        <v>242</v>
      </c>
      <c r="P34" s="17">
        <f t="shared" si="19"/>
        <v>0.8225190839694656</v>
      </c>
      <c r="Q34" s="17">
        <f t="shared" si="20"/>
        <v>0.94986072423398327</v>
      </c>
      <c r="R34" s="18">
        <f t="shared" si="21"/>
        <v>0.26033057851239672</v>
      </c>
    </row>
    <row r="35" spans="1:18" ht="15.75" thickBot="1" x14ac:dyDescent="0.3">
      <c r="A35" s="99"/>
      <c r="B35" s="59" t="s">
        <v>23</v>
      </c>
      <c r="C35" s="60">
        <v>216</v>
      </c>
      <c r="D35" s="61">
        <v>251</v>
      </c>
      <c r="E35" s="62">
        <f t="shared" si="16"/>
        <v>0.16203703703703703</v>
      </c>
      <c r="F35" s="60">
        <v>47</v>
      </c>
      <c r="G35" s="60">
        <v>55</v>
      </c>
      <c r="H35" s="63">
        <f t="shared" si="17"/>
        <v>0.1702127659574468</v>
      </c>
      <c r="I35" s="60">
        <v>6</v>
      </c>
      <c r="J35" s="60">
        <v>10</v>
      </c>
      <c r="K35" s="62">
        <f t="shared" si="22"/>
        <v>0.66666666666666663</v>
      </c>
      <c r="L35" s="64"/>
      <c r="M35" s="65">
        <v>222</v>
      </c>
      <c r="N35" s="65">
        <v>57</v>
      </c>
      <c r="O35" s="65">
        <v>49</v>
      </c>
      <c r="P35" s="66">
        <f t="shared" si="19"/>
        <v>1.1306306306306306</v>
      </c>
      <c r="Q35" s="66">
        <f t="shared" si="20"/>
        <v>0.96491228070175439</v>
      </c>
      <c r="R35" s="67">
        <f t="shared" si="21"/>
        <v>0.20408163265306123</v>
      </c>
    </row>
    <row r="36" spans="1:18" ht="15.75" thickBot="1" x14ac:dyDescent="0.3">
      <c r="A36" s="98" t="s">
        <v>26</v>
      </c>
      <c r="B36" s="69" t="s">
        <v>21</v>
      </c>
      <c r="C36" s="71">
        <v>186</v>
      </c>
      <c r="D36" s="71">
        <v>198</v>
      </c>
      <c r="E36" s="72">
        <f t="shared" si="16"/>
        <v>6.4516129032258063E-2</v>
      </c>
      <c r="F36" s="70">
        <v>138</v>
      </c>
      <c r="G36" s="70">
        <v>152</v>
      </c>
      <c r="H36" s="73">
        <f t="shared" si="17"/>
        <v>0.10144927536231885</v>
      </c>
      <c r="I36" s="53">
        <v>32</v>
      </c>
      <c r="J36" s="53">
        <v>30</v>
      </c>
      <c r="K36" s="72">
        <f t="shared" si="22"/>
        <v>-6.25E-2</v>
      </c>
      <c r="L36" s="74"/>
      <c r="M36" s="75">
        <v>206</v>
      </c>
      <c r="N36" s="75">
        <v>129</v>
      </c>
      <c r="O36" s="75">
        <v>91</v>
      </c>
      <c r="P36" s="76">
        <f t="shared" si="19"/>
        <v>0.96116504854368934</v>
      </c>
      <c r="Q36" s="76">
        <f t="shared" si="20"/>
        <v>1.1782945736434109</v>
      </c>
      <c r="R36" s="77">
        <f t="shared" si="21"/>
        <v>0.32967032967032966</v>
      </c>
    </row>
    <row r="37" spans="1:18" ht="15.75" thickBot="1" x14ac:dyDescent="0.3">
      <c r="A37" s="98"/>
      <c r="B37" s="52" t="s">
        <v>22</v>
      </c>
      <c r="C37" s="48">
        <v>245</v>
      </c>
      <c r="D37" s="48">
        <v>277</v>
      </c>
      <c r="E37" s="13">
        <f t="shared" si="16"/>
        <v>0.1306122448979592</v>
      </c>
      <c r="F37" s="19">
        <v>191</v>
      </c>
      <c r="G37" s="19">
        <v>228</v>
      </c>
      <c r="H37" s="14">
        <f t="shared" si="17"/>
        <v>0.193717277486911</v>
      </c>
      <c r="I37" s="19">
        <v>38</v>
      </c>
      <c r="J37" s="19">
        <v>63</v>
      </c>
      <c r="K37" s="13">
        <f t="shared" si="22"/>
        <v>0.65789473684210531</v>
      </c>
      <c r="L37" s="57"/>
      <c r="M37" s="50">
        <v>308</v>
      </c>
      <c r="N37" s="50">
        <v>220</v>
      </c>
      <c r="O37" s="50">
        <v>167</v>
      </c>
      <c r="P37" s="17">
        <f t="shared" si="19"/>
        <v>0.89935064935064934</v>
      </c>
      <c r="Q37" s="17">
        <f t="shared" si="20"/>
        <v>1.0363636363636364</v>
      </c>
      <c r="R37" s="18">
        <f t="shared" si="21"/>
        <v>0.3772455089820359</v>
      </c>
    </row>
    <row r="38" spans="1:18" ht="15.75" thickBot="1" x14ac:dyDescent="0.3">
      <c r="A38" s="99"/>
      <c r="B38" s="59" t="s">
        <v>23</v>
      </c>
      <c r="C38" s="60">
        <v>26</v>
      </c>
      <c r="D38" s="61">
        <v>44</v>
      </c>
      <c r="E38" s="62">
        <f t="shared" si="16"/>
        <v>0.69230769230769229</v>
      </c>
      <c r="F38" s="60">
        <v>7</v>
      </c>
      <c r="G38" s="60">
        <v>13</v>
      </c>
      <c r="H38" s="63">
        <f t="shared" si="17"/>
        <v>0.8571428571428571</v>
      </c>
      <c r="I38" s="60">
        <v>0</v>
      </c>
      <c r="J38" s="60">
        <v>3</v>
      </c>
      <c r="K38" s="62">
        <v>0</v>
      </c>
      <c r="L38" s="64"/>
      <c r="M38" s="65">
        <v>28</v>
      </c>
      <c r="N38" s="65">
        <v>8</v>
      </c>
      <c r="O38" s="65">
        <v>7</v>
      </c>
      <c r="P38" s="66">
        <f t="shared" si="19"/>
        <v>1.5714285714285714</v>
      </c>
      <c r="Q38" s="66">
        <f t="shared" si="20"/>
        <v>1.625</v>
      </c>
      <c r="R38" s="67">
        <f t="shared" si="21"/>
        <v>0.42857142857142855</v>
      </c>
    </row>
    <row r="39" spans="1:18" ht="15.75" thickBot="1" x14ac:dyDescent="0.3">
      <c r="A39" s="98" t="s">
        <v>27</v>
      </c>
      <c r="B39" s="69" t="s">
        <v>21</v>
      </c>
      <c r="C39" s="71">
        <v>60</v>
      </c>
      <c r="D39" s="71">
        <v>76</v>
      </c>
      <c r="E39" s="72">
        <f t="shared" si="16"/>
        <v>0.26666666666666666</v>
      </c>
      <c r="F39" s="70">
        <v>47</v>
      </c>
      <c r="G39" s="70">
        <v>57</v>
      </c>
      <c r="H39" s="73">
        <f t="shared" si="17"/>
        <v>0.21276595744680851</v>
      </c>
      <c r="I39" s="53">
        <v>13</v>
      </c>
      <c r="J39" s="53">
        <v>18</v>
      </c>
      <c r="K39" s="13">
        <f t="shared" si="22"/>
        <v>0.38461538461538464</v>
      </c>
      <c r="L39" s="74"/>
      <c r="M39" s="75">
        <v>70</v>
      </c>
      <c r="N39" s="75">
        <v>50</v>
      </c>
      <c r="O39" s="75">
        <v>38</v>
      </c>
      <c r="P39" s="76">
        <f t="shared" si="19"/>
        <v>1.0857142857142856</v>
      </c>
      <c r="Q39" s="76">
        <f t="shared" si="20"/>
        <v>1.1399999999999999</v>
      </c>
      <c r="R39" s="77">
        <f t="shared" si="21"/>
        <v>0.47368421052631576</v>
      </c>
    </row>
    <row r="40" spans="1:18" ht="15.75" thickBot="1" x14ac:dyDescent="0.3">
      <c r="A40" s="98"/>
      <c r="B40" s="52" t="s">
        <v>22</v>
      </c>
      <c r="C40" s="19">
        <v>90</v>
      </c>
      <c r="D40" s="48">
        <v>99</v>
      </c>
      <c r="E40" s="13">
        <f t="shared" si="16"/>
        <v>0.1</v>
      </c>
      <c r="F40" s="19">
        <v>70</v>
      </c>
      <c r="G40" s="19">
        <v>75</v>
      </c>
      <c r="H40" s="14">
        <f t="shared" si="17"/>
        <v>7.1428571428571425E-2</v>
      </c>
      <c r="I40" s="19">
        <v>21</v>
      </c>
      <c r="J40" s="19">
        <v>24</v>
      </c>
      <c r="K40" s="13">
        <f t="shared" si="22"/>
        <v>0.14285714285714285</v>
      </c>
      <c r="L40" s="57"/>
      <c r="M40" s="50">
        <v>126</v>
      </c>
      <c r="N40" s="50">
        <v>94</v>
      </c>
      <c r="O40" s="50">
        <v>71</v>
      </c>
      <c r="P40" s="17">
        <f t="shared" si="19"/>
        <v>0.7857142857142857</v>
      </c>
      <c r="Q40" s="17">
        <f t="shared" si="20"/>
        <v>0.7978723404255319</v>
      </c>
      <c r="R40" s="18">
        <f t="shared" si="21"/>
        <v>0.3380281690140845</v>
      </c>
    </row>
    <row r="41" spans="1:18" ht="15.75" thickBot="1" x14ac:dyDescent="0.3">
      <c r="A41" s="99"/>
      <c r="B41" s="59" t="s">
        <v>23</v>
      </c>
      <c r="C41" s="60">
        <v>81</v>
      </c>
      <c r="D41" s="61">
        <v>46</v>
      </c>
      <c r="E41" s="62">
        <f t="shared" si="16"/>
        <v>-0.43209876543209874</v>
      </c>
      <c r="F41" s="60">
        <v>51</v>
      </c>
      <c r="G41" s="60">
        <v>24</v>
      </c>
      <c r="H41" s="63">
        <f t="shared" si="17"/>
        <v>-0.52941176470588236</v>
      </c>
      <c r="I41" s="60">
        <v>25</v>
      </c>
      <c r="J41" s="60">
        <v>15</v>
      </c>
      <c r="K41" s="62">
        <f t="shared" si="22"/>
        <v>-0.4</v>
      </c>
      <c r="L41" s="64"/>
      <c r="M41" s="65">
        <v>93</v>
      </c>
      <c r="N41" s="65">
        <v>59</v>
      </c>
      <c r="O41" s="65">
        <v>48</v>
      </c>
      <c r="P41" s="66">
        <f t="shared" si="19"/>
        <v>0.4946236559139785</v>
      </c>
      <c r="Q41" s="66">
        <f t="shared" si="20"/>
        <v>0.40677966101694918</v>
      </c>
      <c r="R41" s="67">
        <f t="shared" si="21"/>
        <v>0.3125</v>
      </c>
    </row>
    <row r="42" spans="1:18" ht="15.75" thickBot="1" x14ac:dyDescent="0.3">
      <c r="A42" s="98" t="s">
        <v>28</v>
      </c>
      <c r="B42" s="69" t="s">
        <v>21</v>
      </c>
      <c r="C42" s="71">
        <v>19</v>
      </c>
      <c r="D42" s="71">
        <v>15</v>
      </c>
      <c r="E42" s="72">
        <f t="shared" si="16"/>
        <v>-0.21052631578947367</v>
      </c>
      <c r="F42" s="70">
        <v>15</v>
      </c>
      <c r="G42" s="70">
        <v>14</v>
      </c>
      <c r="H42" s="72">
        <f t="shared" si="17"/>
        <v>-6.6666666666666666E-2</v>
      </c>
      <c r="I42" s="53">
        <v>3</v>
      </c>
      <c r="J42" s="53">
        <v>2</v>
      </c>
      <c r="K42" s="72">
        <f t="shared" si="22"/>
        <v>-0.33333333333333331</v>
      </c>
      <c r="L42" s="74"/>
      <c r="M42" s="75">
        <v>19</v>
      </c>
      <c r="N42" s="75">
        <v>16</v>
      </c>
      <c r="O42" s="75">
        <v>11</v>
      </c>
      <c r="P42" s="76">
        <f t="shared" si="19"/>
        <v>0.78947368421052633</v>
      </c>
      <c r="Q42" s="76">
        <f t="shared" si="20"/>
        <v>0.875</v>
      </c>
      <c r="R42" s="77">
        <f t="shared" si="21"/>
        <v>0.18181818181818182</v>
      </c>
    </row>
    <row r="43" spans="1:18" ht="15.75" thickBot="1" x14ac:dyDescent="0.3">
      <c r="A43" s="98"/>
      <c r="B43" s="52" t="s">
        <v>22</v>
      </c>
      <c r="C43" s="48">
        <v>26</v>
      </c>
      <c r="D43" s="48">
        <v>25</v>
      </c>
      <c r="E43" s="13">
        <f t="shared" si="16"/>
        <v>-3.8461538461538464E-2</v>
      </c>
      <c r="F43" s="19">
        <v>20</v>
      </c>
      <c r="G43" s="19">
        <v>21</v>
      </c>
      <c r="H43" s="14">
        <f t="shared" si="17"/>
        <v>0.05</v>
      </c>
      <c r="I43" s="19">
        <v>4</v>
      </c>
      <c r="J43" s="19">
        <v>6</v>
      </c>
      <c r="K43" s="13">
        <f t="shared" si="22"/>
        <v>0.5</v>
      </c>
      <c r="L43" s="57"/>
      <c r="M43" s="50">
        <v>29</v>
      </c>
      <c r="N43" s="50">
        <v>26</v>
      </c>
      <c r="O43" s="50">
        <v>17</v>
      </c>
      <c r="P43" s="17">
        <f t="shared" si="19"/>
        <v>0.86206896551724133</v>
      </c>
      <c r="Q43" s="17">
        <f t="shared" si="20"/>
        <v>0.80769230769230771</v>
      </c>
      <c r="R43" s="18">
        <f t="shared" si="21"/>
        <v>0.35294117647058826</v>
      </c>
    </row>
    <row r="44" spans="1:18" ht="15.75" thickBot="1" x14ac:dyDescent="0.3">
      <c r="A44" s="99"/>
      <c r="B44" s="59" t="s">
        <v>23</v>
      </c>
      <c r="C44" s="60">
        <v>66</v>
      </c>
      <c r="D44" s="61">
        <v>61</v>
      </c>
      <c r="E44" s="62">
        <f t="shared" si="16"/>
        <v>-7.575757575757576E-2</v>
      </c>
      <c r="F44" s="60">
        <v>11</v>
      </c>
      <c r="G44" s="60">
        <v>10</v>
      </c>
      <c r="H44" s="63">
        <f t="shared" si="17"/>
        <v>-9.0909090909090912E-2</v>
      </c>
      <c r="I44" s="60">
        <v>1</v>
      </c>
      <c r="J44" s="60">
        <v>1</v>
      </c>
      <c r="K44" s="62">
        <f t="shared" si="22"/>
        <v>0</v>
      </c>
      <c r="L44" s="64"/>
      <c r="M44" s="65">
        <v>70</v>
      </c>
      <c r="N44" s="65">
        <v>21</v>
      </c>
      <c r="O44" s="65">
        <v>20</v>
      </c>
      <c r="P44" s="66">
        <f t="shared" si="19"/>
        <v>0.87142857142857144</v>
      </c>
      <c r="Q44" s="66">
        <f t="shared" si="20"/>
        <v>0.47619047619047616</v>
      </c>
      <c r="R44" s="67">
        <f t="shared" si="21"/>
        <v>0.05</v>
      </c>
    </row>
    <row r="45" spans="1:18" ht="15.75" thickBot="1" x14ac:dyDescent="0.3">
      <c r="A45" s="98" t="s">
        <v>29</v>
      </c>
      <c r="B45" s="69" t="s">
        <v>21</v>
      </c>
      <c r="C45" s="71">
        <v>101</v>
      </c>
      <c r="D45" s="71">
        <v>105</v>
      </c>
      <c r="E45" s="72">
        <f t="shared" si="16"/>
        <v>3.9603960396039604E-2</v>
      </c>
      <c r="F45" s="70">
        <v>81</v>
      </c>
      <c r="G45" s="70">
        <v>78</v>
      </c>
      <c r="H45" s="73">
        <f t="shared" si="17"/>
        <v>-3.7037037037037035E-2</v>
      </c>
      <c r="I45" s="53">
        <v>25</v>
      </c>
      <c r="J45" s="53">
        <v>21</v>
      </c>
      <c r="K45" s="72">
        <f t="shared" si="22"/>
        <v>-0.16</v>
      </c>
      <c r="L45" s="74"/>
      <c r="M45" s="75">
        <v>122</v>
      </c>
      <c r="N45" s="75">
        <v>89</v>
      </c>
      <c r="O45" s="75">
        <v>63</v>
      </c>
      <c r="P45" s="76">
        <f t="shared" si="19"/>
        <v>0.86065573770491799</v>
      </c>
      <c r="Q45" s="76">
        <f t="shared" si="20"/>
        <v>0.8764044943820225</v>
      </c>
      <c r="R45" s="77">
        <f t="shared" si="21"/>
        <v>0.33333333333333331</v>
      </c>
    </row>
    <row r="46" spans="1:18" ht="15.75" thickBot="1" x14ac:dyDescent="0.3">
      <c r="A46" s="98"/>
      <c r="B46" s="52" t="s">
        <v>22</v>
      </c>
      <c r="C46" s="48">
        <v>155</v>
      </c>
      <c r="D46" s="48">
        <v>167</v>
      </c>
      <c r="E46" s="13">
        <f t="shared" si="16"/>
        <v>7.7419354838709681E-2</v>
      </c>
      <c r="F46" s="19">
        <v>120</v>
      </c>
      <c r="G46" s="19">
        <v>125</v>
      </c>
      <c r="H46" s="14">
        <f t="shared" si="17"/>
        <v>4.1666666666666664E-2</v>
      </c>
      <c r="I46" s="19">
        <v>36</v>
      </c>
      <c r="J46" s="19">
        <v>35</v>
      </c>
      <c r="K46" s="13">
        <f t="shared" si="22"/>
        <v>-2.7777777777777776E-2</v>
      </c>
      <c r="L46" s="57"/>
      <c r="M46" s="50">
        <v>249</v>
      </c>
      <c r="N46" s="50">
        <v>200</v>
      </c>
      <c r="O46" s="50">
        <v>143</v>
      </c>
      <c r="P46" s="17">
        <f t="shared" si="19"/>
        <v>0.67068273092369479</v>
      </c>
      <c r="Q46" s="17">
        <f t="shared" si="20"/>
        <v>0.625</v>
      </c>
      <c r="R46" s="18">
        <f t="shared" si="21"/>
        <v>0.24475524475524477</v>
      </c>
    </row>
    <row r="47" spans="1:18" ht="15.75" thickBot="1" x14ac:dyDescent="0.3">
      <c r="A47" s="99"/>
      <c r="B47" s="59" t="s">
        <v>23</v>
      </c>
      <c r="C47" s="60">
        <v>49</v>
      </c>
      <c r="D47" s="61">
        <v>60</v>
      </c>
      <c r="E47" s="62">
        <f t="shared" si="16"/>
        <v>0.22448979591836735</v>
      </c>
      <c r="F47" s="60">
        <v>21</v>
      </c>
      <c r="G47" s="60">
        <v>25</v>
      </c>
      <c r="H47" s="63">
        <f t="shared" si="17"/>
        <v>0.19047619047619047</v>
      </c>
      <c r="I47" s="60">
        <v>12</v>
      </c>
      <c r="J47" s="60">
        <v>9</v>
      </c>
      <c r="K47" s="62">
        <f t="shared" si="22"/>
        <v>-0.25</v>
      </c>
      <c r="L47" s="64"/>
      <c r="M47" s="65">
        <v>62</v>
      </c>
      <c r="N47" s="65">
        <v>42</v>
      </c>
      <c r="O47" s="65">
        <v>35</v>
      </c>
      <c r="P47" s="66">
        <f t="shared" si="19"/>
        <v>0.967741935483871</v>
      </c>
      <c r="Q47" s="66">
        <f t="shared" si="20"/>
        <v>0.59523809523809523</v>
      </c>
      <c r="R47" s="67">
        <f t="shared" si="21"/>
        <v>0.25714285714285712</v>
      </c>
    </row>
    <row r="48" spans="1:18" ht="15.75" thickBot="1" x14ac:dyDescent="0.3">
      <c r="A48" s="98" t="s">
        <v>39</v>
      </c>
      <c r="B48" s="69" t="s">
        <v>21</v>
      </c>
      <c r="C48" s="71">
        <v>14</v>
      </c>
      <c r="D48" s="71">
        <v>11</v>
      </c>
      <c r="E48" s="72">
        <f t="shared" si="16"/>
        <v>-0.21428571428571427</v>
      </c>
      <c r="F48" s="70">
        <v>10</v>
      </c>
      <c r="G48" s="70">
        <v>10</v>
      </c>
      <c r="H48" s="73">
        <f t="shared" si="17"/>
        <v>0</v>
      </c>
      <c r="I48" s="53">
        <v>3</v>
      </c>
      <c r="J48" s="53">
        <v>3</v>
      </c>
      <c r="K48" s="72">
        <f t="shared" si="22"/>
        <v>0</v>
      </c>
      <c r="L48" s="74"/>
      <c r="M48" s="75">
        <v>10</v>
      </c>
      <c r="N48" s="75">
        <v>6</v>
      </c>
      <c r="O48" s="75">
        <v>4</v>
      </c>
      <c r="P48" s="76">
        <f t="shared" si="19"/>
        <v>1.1000000000000001</v>
      </c>
      <c r="Q48" s="76">
        <f t="shared" si="20"/>
        <v>1.6666666666666667</v>
      </c>
      <c r="R48" s="77">
        <v>0</v>
      </c>
    </row>
    <row r="49" spans="1:18" ht="15.75" thickBot="1" x14ac:dyDescent="0.3">
      <c r="A49" s="98"/>
      <c r="B49" s="52" t="s">
        <v>22</v>
      </c>
      <c r="C49" s="19">
        <v>23</v>
      </c>
      <c r="D49" s="48">
        <v>16</v>
      </c>
      <c r="E49" s="13">
        <f t="shared" si="16"/>
        <v>-0.30434782608695654</v>
      </c>
      <c r="F49" s="19">
        <v>16</v>
      </c>
      <c r="G49" s="19">
        <v>14</v>
      </c>
      <c r="H49" s="14">
        <f t="shared" si="17"/>
        <v>-0.125</v>
      </c>
      <c r="I49" s="19">
        <v>4</v>
      </c>
      <c r="J49" s="19">
        <v>5</v>
      </c>
      <c r="K49" s="13">
        <f t="shared" si="22"/>
        <v>0.25</v>
      </c>
      <c r="L49" s="57"/>
      <c r="M49" s="50">
        <v>25</v>
      </c>
      <c r="N49" s="50">
        <v>17</v>
      </c>
      <c r="O49" s="50">
        <v>11</v>
      </c>
      <c r="P49" s="17">
        <f t="shared" si="19"/>
        <v>0.64</v>
      </c>
      <c r="Q49" s="17">
        <f t="shared" si="20"/>
        <v>0.82352941176470584</v>
      </c>
      <c r="R49" s="18">
        <f t="shared" si="21"/>
        <v>0.45454545454545453</v>
      </c>
    </row>
    <row r="50" spans="1:18" ht="15.75" thickBot="1" x14ac:dyDescent="0.3">
      <c r="A50" s="99"/>
      <c r="B50" s="59" t="s">
        <v>23</v>
      </c>
      <c r="C50" s="60">
        <v>34</v>
      </c>
      <c r="D50" s="61">
        <v>20</v>
      </c>
      <c r="E50" s="62">
        <f t="shared" si="16"/>
        <v>-0.41176470588235292</v>
      </c>
      <c r="F50" s="60">
        <v>16</v>
      </c>
      <c r="G50" s="60">
        <v>7</v>
      </c>
      <c r="H50" s="63">
        <f>(G50-F50)/F50</f>
        <v>-0.5625</v>
      </c>
      <c r="I50" s="60">
        <v>2</v>
      </c>
      <c r="J50" s="60">
        <v>3</v>
      </c>
      <c r="K50" s="62">
        <f t="shared" si="22"/>
        <v>0.5</v>
      </c>
      <c r="L50" s="64"/>
      <c r="M50" s="65">
        <v>36</v>
      </c>
      <c r="N50" s="65">
        <v>17</v>
      </c>
      <c r="O50" s="65">
        <v>12</v>
      </c>
      <c r="P50" s="66">
        <f t="shared" si="19"/>
        <v>0.55555555555555558</v>
      </c>
      <c r="Q50" s="66">
        <f t="shared" si="20"/>
        <v>0.41176470588235292</v>
      </c>
      <c r="R50" s="67">
        <f t="shared" si="21"/>
        <v>0.25</v>
      </c>
    </row>
    <row r="51" spans="1:18" ht="15.75" thickBot="1" x14ac:dyDescent="0.3">
      <c r="A51" s="99" t="s">
        <v>30</v>
      </c>
      <c r="B51" s="69" t="s">
        <v>21</v>
      </c>
      <c r="C51" s="70">
        <v>309</v>
      </c>
      <c r="D51" s="71">
        <v>317</v>
      </c>
      <c r="E51" s="72">
        <f>(D51-C51)/C51</f>
        <v>2.5889967637540454E-2</v>
      </c>
      <c r="F51" s="70">
        <v>280</v>
      </c>
      <c r="G51" s="70">
        <v>295</v>
      </c>
      <c r="H51" s="73">
        <f t="shared" si="17"/>
        <v>5.3571428571428568E-2</v>
      </c>
      <c r="I51" s="53">
        <v>85</v>
      </c>
      <c r="J51" s="53">
        <v>65</v>
      </c>
      <c r="K51" s="72">
        <f t="shared" si="22"/>
        <v>-0.23529411764705882</v>
      </c>
      <c r="L51" s="74"/>
      <c r="M51" s="75">
        <v>531</v>
      </c>
      <c r="N51" s="75">
        <v>471</v>
      </c>
      <c r="O51" s="75">
        <v>265</v>
      </c>
      <c r="P51" s="76">
        <f>D51/M51</f>
        <v>0.59698681732580039</v>
      </c>
      <c r="Q51" s="76">
        <f t="shared" si="20"/>
        <v>0.62632696390658171</v>
      </c>
      <c r="R51" s="77">
        <f t="shared" si="21"/>
        <v>0.24528301886792453</v>
      </c>
    </row>
    <row r="52" spans="1:18" ht="15.75" thickBot="1" x14ac:dyDescent="0.3">
      <c r="A52" s="99"/>
      <c r="B52" s="59" t="s">
        <v>22</v>
      </c>
      <c r="C52" s="60">
        <v>509</v>
      </c>
      <c r="D52" s="61">
        <v>558</v>
      </c>
      <c r="E52" s="62">
        <f>(D52-C52)/C52</f>
        <v>9.6267190569744601E-2</v>
      </c>
      <c r="F52" s="60">
        <v>450</v>
      </c>
      <c r="G52" s="60">
        <v>515</v>
      </c>
      <c r="H52" s="63">
        <f t="shared" si="17"/>
        <v>0.14444444444444443</v>
      </c>
      <c r="I52" s="60">
        <v>140</v>
      </c>
      <c r="J52" s="60">
        <v>146</v>
      </c>
      <c r="K52" s="62">
        <f t="shared" si="22"/>
        <v>4.2857142857142858E-2</v>
      </c>
      <c r="L52" s="64"/>
      <c r="M52" s="65">
        <v>1091</v>
      </c>
      <c r="N52" s="65">
        <v>978</v>
      </c>
      <c r="O52" s="65">
        <v>597</v>
      </c>
      <c r="P52" s="66">
        <f>D52/M52</f>
        <v>0.5114573785517873</v>
      </c>
      <c r="Q52" s="66">
        <f t="shared" si="20"/>
        <v>0.52658486707566465</v>
      </c>
      <c r="R52" s="67">
        <f t="shared" si="21"/>
        <v>0.24455611390284757</v>
      </c>
    </row>
    <row r="53" spans="1:18" ht="15.75" thickBot="1" x14ac:dyDescent="0.3">
      <c r="A53" s="98" t="s">
        <v>31</v>
      </c>
      <c r="B53" s="69" t="s">
        <v>21</v>
      </c>
      <c r="C53" s="70">
        <v>7</v>
      </c>
      <c r="D53" s="78">
        <v>3</v>
      </c>
      <c r="E53" s="72">
        <f>(D53-C53)/C53</f>
        <v>-0.5714285714285714</v>
      </c>
      <c r="F53" s="70">
        <v>4</v>
      </c>
      <c r="G53" s="78">
        <v>3</v>
      </c>
      <c r="H53" s="72">
        <f t="shared" si="17"/>
        <v>-0.25</v>
      </c>
      <c r="I53" s="53">
        <v>2</v>
      </c>
      <c r="J53" s="20">
        <v>1</v>
      </c>
      <c r="K53" s="72">
        <f t="shared" si="22"/>
        <v>-0.5</v>
      </c>
      <c r="L53" s="74"/>
      <c r="M53" s="75">
        <v>8</v>
      </c>
      <c r="N53" s="75">
        <v>5</v>
      </c>
      <c r="O53" s="75">
        <v>3</v>
      </c>
      <c r="P53" s="76">
        <v>0</v>
      </c>
      <c r="Q53" s="76">
        <v>0</v>
      </c>
      <c r="R53" s="77">
        <v>0</v>
      </c>
    </row>
    <row r="54" spans="1:18" ht="15.75" thickBot="1" x14ac:dyDescent="0.3">
      <c r="A54" s="99"/>
      <c r="B54" s="52" t="s">
        <v>22</v>
      </c>
      <c r="C54" s="19">
        <v>17</v>
      </c>
      <c r="D54" s="48">
        <v>16</v>
      </c>
      <c r="E54" s="13">
        <f t="shared" si="16"/>
        <v>-5.8823529411764705E-2</v>
      </c>
      <c r="F54" s="19">
        <v>10</v>
      </c>
      <c r="G54" s="19">
        <v>12</v>
      </c>
      <c r="H54" s="56">
        <f>(G54-F54)/F54</f>
        <v>0.2</v>
      </c>
      <c r="I54" s="19">
        <v>2</v>
      </c>
      <c r="J54" s="19">
        <v>4</v>
      </c>
      <c r="K54" s="13">
        <f>(J54-I54)/I54</f>
        <v>1</v>
      </c>
      <c r="L54" s="57"/>
      <c r="M54" s="50">
        <v>31</v>
      </c>
      <c r="N54" s="50">
        <v>21</v>
      </c>
      <c r="O54" s="50">
        <v>12</v>
      </c>
      <c r="P54" s="17">
        <f t="shared" si="19"/>
        <v>0.5161290322580645</v>
      </c>
      <c r="Q54" s="17">
        <f t="shared" si="20"/>
        <v>0.5714285714285714</v>
      </c>
      <c r="R54" s="18">
        <f t="shared" si="21"/>
        <v>0.33333333333333331</v>
      </c>
    </row>
    <row r="55" spans="1:18" ht="15.75" thickBot="1" x14ac:dyDescent="0.3">
      <c r="A55" s="99"/>
      <c r="B55" s="59" t="s">
        <v>23</v>
      </c>
      <c r="C55" s="60">
        <v>15</v>
      </c>
      <c r="D55" s="61">
        <v>7</v>
      </c>
      <c r="E55" s="62">
        <f t="shared" si="16"/>
        <v>-0.53333333333333333</v>
      </c>
      <c r="F55" s="60">
        <v>4</v>
      </c>
      <c r="G55" s="60">
        <v>2</v>
      </c>
      <c r="H55" s="63">
        <f>(G55-F55)/F55</f>
        <v>-0.5</v>
      </c>
      <c r="I55" s="60">
        <v>1</v>
      </c>
      <c r="J55" s="60">
        <v>0</v>
      </c>
      <c r="K55" s="62">
        <f>(J55-I55)/I55</f>
        <v>-1</v>
      </c>
      <c r="L55" s="64"/>
      <c r="M55" s="65">
        <v>19</v>
      </c>
      <c r="N55" s="65">
        <v>12</v>
      </c>
      <c r="O55" s="65">
        <v>10</v>
      </c>
      <c r="P55" s="66">
        <f t="shared" si="19"/>
        <v>0.36842105263157893</v>
      </c>
      <c r="Q55" s="66">
        <f t="shared" si="20"/>
        <v>0.16666666666666666</v>
      </c>
      <c r="R55" s="67">
        <f t="shared" si="21"/>
        <v>0</v>
      </c>
    </row>
    <row r="56" spans="1:18" ht="15.75" thickBot="1" x14ac:dyDescent="0.3">
      <c r="A56" s="99" t="s">
        <v>32</v>
      </c>
      <c r="B56" s="69" t="s">
        <v>21</v>
      </c>
      <c r="C56" s="70">
        <v>4</v>
      </c>
      <c r="D56" s="71">
        <v>3</v>
      </c>
      <c r="E56" s="72">
        <f t="shared" si="16"/>
        <v>-0.25</v>
      </c>
      <c r="F56" s="70">
        <v>4</v>
      </c>
      <c r="G56" s="70">
        <v>3</v>
      </c>
      <c r="H56" s="72">
        <f>(G56-F56)/F56</f>
        <v>-0.25</v>
      </c>
      <c r="I56" s="53">
        <v>0</v>
      </c>
      <c r="J56" s="53">
        <v>2</v>
      </c>
      <c r="K56" s="72">
        <v>0</v>
      </c>
      <c r="L56" s="79"/>
      <c r="M56" s="75">
        <v>8</v>
      </c>
      <c r="N56" s="75">
        <v>8</v>
      </c>
      <c r="O56" s="75">
        <v>3</v>
      </c>
      <c r="P56" s="76">
        <f t="shared" si="19"/>
        <v>0.375</v>
      </c>
      <c r="Q56" s="76">
        <f t="shared" si="20"/>
        <v>0.375</v>
      </c>
      <c r="R56" s="77">
        <f t="shared" si="21"/>
        <v>0.66666666666666663</v>
      </c>
    </row>
    <row r="57" spans="1:18" ht="15.75" thickBot="1" x14ac:dyDescent="0.3">
      <c r="A57" s="99"/>
      <c r="B57" s="59" t="s">
        <v>22</v>
      </c>
      <c r="C57" s="60">
        <v>10</v>
      </c>
      <c r="D57" s="61">
        <v>7</v>
      </c>
      <c r="E57" s="62">
        <f t="shared" si="16"/>
        <v>-0.3</v>
      </c>
      <c r="F57" s="60">
        <v>8</v>
      </c>
      <c r="G57" s="60">
        <v>6</v>
      </c>
      <c r="H57" s="62">
        <f t="shared" ref="H57:H65" si="23">(G57-F57)/F57</f>
        <v>-0.25</v>
      </c>
      <c r="I57" s="60">
        <v>2</v>
      </c>
      <c r="J57" s="60">
        <v>4</v>
      </c>
      <c r="K57" s="62">
        <f t="shared" ref="K57:K65" si="24">(J57-I57)/I57</f>
        <v>1</v>
      </c>
      <c r="L57" s="80"/>
      <c r="M57" s="65">
        <v>29</v>
      </c>
      <c r="N57" s="65">
        <v>27</v>
      </c>
      <c r="O57" s="65">
        <v>15</v>
      </c>
      <c r="P57" s="66">
        <f t="shared" si="19"/>
        <v>0.2413793103448276</v>
      </c>
      <c r="Q57" s="66">
        <f t="shared" si="20"/>
        <v>0.22222222222222221</v>
      </c>
      <c r="R57" s="67">
        <f t="shared" si="21"/>
        <v>0.26666666666666666</v>
      </c>
    </row>
    <row r="58" spans="1:18" ht="15.75" thickBot="1" x14ac:dyDescent="0.3">
      <c r="A58" s="99" t="s">
        <v>33</v>
      </c>
      <c r="B58" s="69" t="s">
        <v>21</v>
      </c>
      <c r="C58" s="70">
        <v>1</v>
      </c>
      <c r="D58" s="71">
        <v>1</v>
      </c>
      <c r="E58" s="72">
        <f t="shared" si="16"/>
        <v>0</v>
      </c>
      <c r="F58" s="70">
        <v>1</v>
      </c>
      <c r="G58" s="70">
        <v>1</v>
      </c>
      <c r="H58" s="72">
        <f t="shared" ref="H58:H59" si="25">(G58-F58)/F58</f>
        <v>0</v>
      </c>
      <c r="I58" s="53">
        <v>0</v>
      </c>
      <c r="J58" s="53">
        <v>0</v>
      </c>
      <c r="K58" s="72">
        <v>0</v>
      </c>
      <c r="L58" s="79"/>
      <c r="M58" s="75">
        <v>2</v>
      </c>
      <c r="N58" s="75">
        <v>2</v>
      </c>
      <c r="O58" s="75">
        <v>1</v>
      </c>
      <c r="P58" s="76">
        <v>0</v>
      </c>
      <c r="Q58" s="76">
        <v>0</v>
      </c>
      <c r="R58" s="77">
        <v>0</v>
      </c>
    </row>
    <row r="59" spans="1:18" ht="15.75" thickBot="1" x14ac:dyDescent="0.3">
      <c r="A59" s="99"/>
      <c r="B59" s="59" t="s">
        <v>22</v>
      </c>
      <c r="C59" s="60">
        <v>1</v>
      </c>
      <c r="D59" s="61">
        <v>2</v>
      </c>
      <c r="E59" s="62">
        <f t="shared" si="16"/>
        <v>1</v>
      </c>
      <c r="F59" s="60">
        <v>1</v>
      </c>
      <c r="G59" s="60">
        <v>1</v>
      </c>
      <c r="H59" s="62">
        <f t="shared" si="25"/>
        <v>0</v>
      </c>
      <c r="I59" s="60">
        <v>0</v>
      </c>
      <c r="J59" s="60">
        <v>0</v>
      </c>
      <c r="K59" s="62">
        <v>0</v>
      </c>
      <c r="L59" s="80"/>
      <c r="M59" s="65">
        <v>5</v>
      </c>
      <c r="N59" s="65">
        <v>4</v>
      </c>
      <c r="O59" s="65">
        <v>2</v>
      </c>
      <c r="P59" s="66">
        <f t="shared" si="19"/>
        <v>0.4</v>
      </c>
      <c r="Q59" s="66">
        <f t="shared" si="20"/>
        <v>0.25</v>
      </c>
      <c r="R59" s="67">
        <f t="shared" si="21"/>
        <v>0</v>
      </c>
    </row>
    <row r="60" spans="1:18" ht="15.75" thickBot="1" x14ac:dyDescent="0.3">
      <c r="A60" s="99" t="s">
        <v>34</v>
      </c>
      <c r="B60" s="69" t="s">
        <v>21</v>
      </c>
      <c r="C60" s="70">
        <v>13</v>
      </c>
      <c r="D60" s="71">
        <v>31</v>
      </c>
      <c r="E60" s="72">
        <f>(D60-C60)/C60</f>
        <v>1.3846153846153846</v>
      </c>
      <c r="F60" s="70">
        <v>12</v>
      </c>
      <c r="G60" s="70">
        <v>28</v>
      </c>
      <c r="H60" s="73">
        <f t="shared" si="23"/>
        <v>1.3333333333333333</v>
      </c>
      <c r="I60" s="53">
        <v>2</v>
      </c>
      <c r="J60" s="53">
        <v>8</v>
      </c>
      <c r="K60" s="72">
        <f t="shared" si="24"/>
        <v>3</v>
      </c>
      <c r="L60" s="79"/>
      <c r="M60" s="75">
        <v>33</v>
      </c>
      <c r="N60" s="75">
        <v>30</v>
      </c>
      <c r="O60" s="75">
        <v>19</v>
      </c>
      <c r="P60" s="76">
        <f>D60/M60</f>
        <v>0.93939393939393945</v>
      </c>
      <c r="Q60" s="76">
        <f t="shared" si="20"/>
        <v>0.93333333333333335</v>
      </c>
      <c r="R60" s="77">
        <f t="shared" si="21"/>
        <v>0.42105263157894735</v>
      </c>
    </row>
    <row r="61" spans="1:18" ht="15.75" thickBot="1" x14ac:dyDescent="0.3">
      <c r="A61" s="99"/>
      <c r="B61" s="59" t="s">
        <v>22</v>
      </c>
      <c r="C61" s="60">
        <v>30</v>
      </c>
      <c r="D61" s="61">
        <v>57</v>
      </c>
      <c r="E61" s="62">
        <f>(D61-C61)/C61</f>
        <v>0.9</v>
      </c>
      <c r="F61" s="60">
        <v>25</v>
      </c>
      <c r="G61" s="60">
        <v>53</v>
      </c>
      <c r="H61" s="63">
        <f t="shared" si="23"/>
        <v>1.1200000000000001</v>
      </c>
      <c r="I61" s="60">
        <v>4</v>
      </c>
      <c r="J61" s="60">
        <v>17</v>
      </c>
      <c r="K61" s="62">
        <f t="shared" si="24"/>
        <v>3.25</v>
      </c>
      <c r="L61" s="80"/>
      <c r="M61" s="65">
        <v>89</v>
      </c>
      <c r="N61" s="65">
        <v>82</v>
      </c>
      <c r="O61" s="65">
        <v>55</v>
      </c>
      <c r="P61" s="66">
        <f>D61/M61</f>
        <v>0.6404494382022472</v>
      </c>
      <c r="Q61" s="66">
        <f t="shared" si="20"/>
        <v>0.64634146341463417</v>
      </c>
      <c r="R61" s="67">
        <f t="shared" si="21"/>
        <v>0.30909090909090908</v>
      </c>
    </row>
    <row r="62" spans="1:18" ht="15.75" thickBot="1" x14ac:dyDescent="0.3">
      <c r="A62" s="99" t="s">
        <v>35</v>
      </c>
      <c r="B62" s="69" t="s">
        <v>21</v>
      </c>
      <c r="C62" s="70">
        <v>28</v>
      </c>
      <c r="D62" s="71">
        <v>21</v>
      </c>
      <c r="E62" s="72">
        <f t="shared" si="16"/>
        <v>-0.25</v>
      </c>
      <c r="F62" s="70">
        <v>26</v>
      </c>
      <c r="G62" s="70">
        <v>18</v>
      </c>
      <c r="H62" s="73">
        <f t="shared" si="23"/>
        <v>-0.30769230769230771</v>
      </c>
      <c r="I62" s="53">
        <v>0</v>
      </c>
      <c r="J62" s="53">
        <v>2</v>
      </c>
      <c r="K62" s="72">
        <v>0</v>
      </c>
      <c r="L62" s="79"/>
      <c r="M62" s="75">
        <v>49</v>
      </c>
      <c r="N62" s="75">
        <v>43</v>
      </c>
      <c r="O62" s="75">
        <v>16</v>
      </c>
      <c r="P62" s="76">
        <f t="shared" si="19"/>
        <v>0.42857142857142855</v>
      </c>
      <c r="Q62" s="76">
        <f t="shared" si="20"/>
        <v>0.41860465116279072</v>
      </c>
      <c r="R62" s="77">
        <f t="shared" si="21"/>
        <v>0.125</v>
      </c>
    </row>
    <row r="63" spans="1:18" ht="15.75" thickBot="1" x14ac:dyDescent="0.3">
      <c r="A63" s="99"/>
      <c r="B63" s="59" t="s">
        <v>22</v>
      </c>
      <c r="C63" s="60">
        <v>39</v>
      </c>
      <c r="D63" s="61">
        <v>31</v>
      </c>
      <c r="E63" s="62">
        <f t="shared" si="16"/>
        <v>-0.20512820512820512</v>
      </c>
      <c r="F63" s="60">
        <v>34</v>
      </c>
      <c r="G63" s="60">
        <v>27</v>
      </c>
      <c r="H63" s="63">
        <f t="shared" si="23"/>
        <v>-0.20588235294117646</v>
      </c>
      <c r="I63" s="60">
        <v>2</v>
      </c>
      <c r="J63" s="60">
        <v>4</v>
      </c>
      <c r="K63" s="62">
        <f t="shared" si="24"/>
        <v>1</v>
      </c>
      <c r="L63" s="80"/>
      <c r="M63" s="65">
        <v>108</v>
      </c>
      <c r="N63" s="65">
        <v>99</v>
      </c>
      <c r="O63" s="65">
        <v>35</v>
      </c>
      <c r="P63" s="66">
        <f t="shared" si="19"/>
        <v>0.28703703703703703</v>
      </c>
      <c r="Q63" s="66">
        <f t="shared" si="20"/>
        <v>0.27272727272727271</v>
      </c>
      <c r="R63" s="67">
        <f t="shared" si="21"/>
        <v>0.11428571428571428</v>
      </c>
    </row>
    <row r="64" spans="1:18" ht="15.75" thickBot="1" x14ac:dyDescent="0.3">
      <c r="A64" s="99" t="s">
        <v>36</v>
      </c>
      <c r="B64" s="69" t="s">
        <v>21</v>
      </c>
      <c r="C64" s="70">
        <v>3</v>
      </c>
      <c r="D64" s="71">
        <v>2</v>
      </c>
      <c r="E64" s="72">
        <f t="shared" si="16"/>
        <v>-0.33333333333333331</v>
      </c>
      <c r="F64" s="70">
        <v>3</v>
      </c>
      <c r="G64" s="70">
        <v>2</v>
      </c>
      <c r="H64" s="73">
        <f t="shared" si="23"/>
        <v>-0.33333333333333331</v>
      </c>
      <c r="I64" s="53">
        <v>1</v>
      </c>
      <c r="J64" s="53">
        <v>0</v>
      </c>
      <c r="K64" s="72">
        <f t="shared" si="24"/>
        <v>-1</v>
      </c>
      <c r="L64" s="79"/>
      <c r="M64" s="75">
        <v>5</v>
      </c>
      <c r="N64" s="75">
        <v>5</v>
      </c>
      <c r="O64" s="75">
        <v>3</v>
      </c>
      <c r="P64" s="76">
        <f t="shared" si="19"/>
        <v>0.4</v>
      </c>
      <c r="Q64" s="76">
        <f t="shared" si="20"/>
        <v>0.4</v>
      </c>
      <c r="R64" s="77">
        <f t="shared" si="21"/>
        <v>0</v>
      </c>
    </row>
    <row r="65" spans="1:18" ht="15.75" thickBot="1" x14ac:dyDescent="0.3">
      <c r="A65" s="105"/>
      <c r="B65" s="59" t="s">
        <v>22</v>
      </c>
      <c r="C65" s="60">
        <v>3</v>
      </c>
      <c r="D65" s="61">
        <v>3</v>
      </c>
      <c r="E65" s="62">
        <f t="shared" si="16"/>
        <v>0</v>
      </c>
      <c r="F65" s="60">
        <v>3</v>
      </c>
      <c r="G65" s="60">
        <v>3</v>
      </c>
      <c r="H65" s="63">
        <f t="shared" si="23"/>
        <v>0</v>
      </c>
      <c r="I65" s="60">
        <v>1</v>
      </c>
      <c r="J65" s="60">
        <v>0</v>
      </c>
      <c r="K65" s="62">
        <f t="shared" si="24"/>
        <v>-1</v>
      </c>
      <c r="L65" s="80"/>
      <c r="M65" s="65">
        <v>8</v>
      </c>
      <c r="N65" s="65">
        <v>8</v>
      </c>
      <c r="O65" s="65">
        <v>5</v>
      </c>
      <c r="P65" s="66">
        <f t="shared" si="19"/>
        <v>0.375</v>
      </c>
      <c r="Q65" s="66">
        <f t="shared" si="20"/>
        <v>0.375</v>
      </c>
      <c r="R65" s="67">
        <f t="shared" si="21"/>
        <v>0</v>
      </c>
    </row>
    <row r="66" spans="1:18" x14ac:dyDescent="0.25">
      <c r="A66" s="81" t="s">
        <v>37</v>
      </c>
      <c r="B66" s="81"/>
      <c r="C66" s="4"/>
      <c r="D66" s="4"/>
      <c r="E66" s="82"/>
      <c r="F66" s="4"/>
      <c r="G66" s="4"/>
      <c r="H66" s="82"/>
      <c r="I66" s="4"/>
      <c r="J66" s="4"/>
      <c r="K66" s="82"/>
      <c r="L66" s="4"/>
      <c r="M66" s="1"/>
      <c r="N66" s="1"/>
      <c r="O66" s="1"/>
      <c r="P66" s="1"/>
      <c r="Q66" s="1"/>
      <c r="R66" s="1"/>
    </row>
    <row r="67" spans="1:18" x14ac:dyDescent="0.25">
      <c r="A67" s="5"/>
      <c r="B67" s="5"/>
      <c r="C67" s="4"/>
      <c r="D67" s="4"/>
      <c r="E67" s="82"/>
      <c r="F67" s="4"/>
      <c r="G67" s="4"/>
      <c r="H67" s="82"/>
      <c r="I67" s="4"/>
      <c r="J67" s="4"/>
      <c r="K67" s="82"/>
      <c r="L67" s="4"/>
      <c r="M67" s="1"/>
      <c r="N67" s="1"/>
      <c r="O67" s="1"/>
      <c r="P67" s="1"/>
      <c r="Q67" s="1"/>
      <c r="R67" s="1"/>
    </row>
    <row r="68" spans="1:18" x14ac:dyDescent="0.25">
      <c r="A68" s="5" t="s">
        <v>38</v>
      </c>
      <c r="B68" s="5"/>
      <c r="C68" s="4"/>
      <c r="D68" s="4"/>
      <c r="E68" s="82"/>
      <c r="F68" s="4"/>
      <c r="G68" s="4"/>
      <c r="H68" s="82"/>
      <c r="I68" s="4"/>
      <c r="J68" s="4"/>
      <c r="K68" s="82"/>
      <c r="L68" s="4"/>
      <c r="M68" s="1"/>
      <c r="N68" s="1"/>
      <c r="O68" s="1"/>
      <c r="P68" s="1"/>
      <c r="Q68" s="1"/>
      <c r="R68" s="1"/>
    </row>
  </sheetData>
  <mergeCells count="40">
    <mergeCell ref="A58:A59"/>
    <mergeCell ref="A60:A61"/>
    <mergeCell ref="A62:A63"/>
    <mergeCell ref="A64:A65"/>
    <mergeCell ref="A42:A44"/>
    <mergeCell ref="A45:A47"/>
    <mergeCell ref="A48:A50"/>
    <mergeCell ref="A51:A52"/>
    <mergeCell ref="A53:A55"/>
    <mergeCell ref="A56:A57"/>
    <mergeCell ref="A39:A41"/>
    <mergeCell ref="A20:B20"/>
    <mergeCell ref="A21:B21"/>
    <mergeCell ref="A22:B22"/>
    <mergeCell ref="A23:B23"/>
    <mergeCell ref="A24:B24"/>
    <mergeCell ref="A25:B25"/>
    <mergeCell ref="A26:B26"/>
    <mergeCell ref="A27:A29"/>
    <mergeCell ref="A30:A32"/>
    <mergeCell ref="A33:A35"/>
    <mergeCell ref="A36:A38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7:B7"/>
    <mergeCell ref="A1:R1"/>
    <mergeCell ref="A2:R2"/>
    <mergeCell ref="A3:R3"/>
    <mergeCell ref="A4:R4"/>
    <mergeCell ref="A6:B6"/>
  </mergeCells>
  <pageMargins left="0.25" right="0.25" top="0.75" bottom="0.75" header="0.3" footer="0.3"/>
  <pageSetup scale="81" fitToHeight="0" orientation="landscape" r:id="rId1"/>
  <headerFooter alignWithMargins="0">
    <oddFooter>&amp;LJennifer Kreinheder, (907)474-6638
UAF Planning, Analysis and Institutional Research&amp;R&amp;D
www.uaf.edu/pair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zoomScale="120" zoomScaleNormal="120" workbookViewId="0">
      <selection sqref="A1:R1"/>
    </sheetView>
  </sheetViews>
  <sheetFormatPr defaultColWidth="11.5703125" defaultRowHeight="15" x14ac:dyDescent="0.25"/>
  <cols>
    <col min="1" max="1" width="17.42578125" style="68" customWidth="1"/>
    <col min="2" max="2" width="16" style="68" customWidth="1"/>
    <col min="3" max="4" width="8.28515625" customWidth="1"/>
    <col min="5" max="5" width="9.28515625" style="68" bestFit="1" customWidth="1"/>
    <col min="6" max="7" width="8.28515625" customWidth="1"/>
    <col min="8" max="8" width="9.28515625" style="68" customWidth="1"/>
    <col min="9" max="10" width="8.28515625" customWidth="1"/>
    <col min="11" max="11" width="9.28515625" style="68" customWidth="1"/>
    <col min="12" max="12" width="1.7109375" customWidth="1"/>
    <col min="13" max="13" width="8.28515625" customWidth="1"/>
    <col min="14" max="14" width="9.28515625" customWidth="1"/>
    <col min="15" max="15" width="9.140625" customWidth="1"/>
    <col min="16" max="16" width="10.85546875" customWidth="1"/>
    <col min="17" max="17" width="10.85546875" bestFit="1" customWidth="1"/>
    <col min="19" max="19" width="44.85546875" bestFit="1" customWidth="1"/>
    <col min="20" max="20" width="23" customWidth="1"/>
    <col min="22" max="27" width="7.5703125" customWidth="1"/>
  </cols>
  <sheetData>
    <row r="1" spans="1:18" ht="15.75" x14ac:dyDescent="0.25">
      <c r="A1" s="85" t="s">
        <v>42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18" ht="15.75" x14ac:dyDescent="0.2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18" ht="15.75" x14ac:dyDescent="0.25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4" spans="1:18" ht="15.75" x14ac:dyDescent="0.25">
      <c r="A4" s="87" t="s">
        <v>64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</row>
    <row r="5" spans="1:18" ht="13.5" customHeight="1" thickBot="1" x14ac:dyDescent="0.3">
      <c r="A5" s="2"/>
      <c r="B5" s="3"/>
      <c r="C5" s="4"/>
      <c r="D5" s="4"/>
      <c r="E5" s="5"/>
      <c r="F5" s="4"/>
      <c r="G5" s="4"/>
      <c r="H5" s="6"/>
      <c r="I5" s="4"/>
      <c r="J5" s="4"/>
      <c r="K5" s="6"/>
      <c r="L5" s="1"/>
      <c r="M5" s="1"/>
      <c r="N5" s="1"/>
      <c r="O5" s="1"/>
      <c r="P5" s="1"/>
      <c r="Q5" s="1"/>
      <c r="R5" s="1"/>
    </row>
    <row r="6" spans="1:18" ht="51" x14ac:dyDescent="0.25">
      <c r="A6" s="88" t="s">
        <v>2</v>
      </c>
      <c r="B6" s="89"/>
      <c r="C6" s="7" t="s">
        <v>65</v>
      </c>
      <c r="D6" s="8" t="s">
        <v>66</v>
      </c>
      <c r="E6" s="7" t="s">
        <v>40</v>
      </c>
      <c r="F6" s="7" t="s">
        <v>67</v>
      </c>
      <c r="G6" s="7" t="s">
        <v>68</v>
      </c>
      <c r="H6" s="7" t="s">
        <v>40</v>
      </c>
      <c r="I6" s="7" t="s">
        <v>69</v>
      </c>
      <c r="J6" s="7" t="s">
        <v>70</v>
      </c>
      <c r="K6" s="7" t="s">
        <v>40</v>
      </c>
      <c r="L6" s="9"/>
      <c r="M6" s="10" t="s">
        <v>3</v>
      </c>
      <c r="N6" s="10" t="s">
        <v>4</v>
      </c>
      <c r="O6" s="10" t="s">
        <v>5</v>
      </c>
      <c r="P6" s="10" t="s">
        <v>6</v>
      </c>
      <c r="Q6" s="10" t="s">
        <v>7</v>
      </c>
      <c r="R6" s="11" t="s">
        <v>8</v>
      </c>
    </row>
    <row r="7" spans="1:18" x14ac:dyDescent="0.25">
      <c r="A7" s="83" t="s">
        <v>9</v>
      </c>
      <c r="B7" s="84"/>
      <c r="C7" s="12">
        <v>2408</v>
      </c>
      <c r="D7" s="12">
        <v>2534</v>
      </c>
      <c r="E7" s="13">
        <f t="shared" ref="E7:E15" si="0">(D7-C7)/C7</f>
        <v>5.232558139534884E-2</v>
      </c>
      <c r="F7" s="12">
        <v>1913</v>
      </c>
      <c r="G7" s="12">
        <v>2038</v>
      </c>
      <c r="H7" s="14">
        <f t="shared" ref="H7:H15" si="1">(G7-F7)/F7</f>
        <v>6.5342394145321489E-2</v>
      </c>
      <c r="I7" s="12">
        <v>470</v>
      </c>
      <c r="J7" s="12">
        <v>495</v>
      </c>
      <c r="K7" s="13">
        <f t="shared" ref="K7:K15" si="2">(J7-I7)/I7</f>
        <v>5.3191489361702128E-2</v>
      </c>
      <c r="L7" s="15"/>
      <c r="M7" s="16">
        <v>3696</v>
      </c>
      <c r="N7" s="16">
        <v>2894</v>
      </c>
      <c r="O7" s="16">
        <v>1878</v>
      </c>
      <c r="P7" s="17">
        <f t="shared" ref="P7:P15" si="3">D7/M7</f>
        <v>0.68560606060606055</v>
      </c>
      <c r="Q7" s="17">
        <f t="shared" ref="Q7:Q15" si="4">G7/N7</f>
        <v>0.70421561852107806</v>
      </c>
      <c r="R7" s="18">
        <f t="shared" ref="R7:R15" si="5">J7/O7</f>
        <v>0.26357827476038337</v>
      </c>
    </row>
    <row r="8" spans="1:18" x14ac:dyDescent="0.25">
      <c r="A8" s="90" t="s">
        <v>10</v>
      </c>
      <c r="B8" s="91"/>
      <c r="C8" s="19">
        <v>385</v>
      </c>
      <c r="D8" s="19">
        <v>406</v>
      </c>
      <c r="E8" s="13">
        <f t="shared" si="0"/>
        <v>5.4545454545454543E-2</v>
      </c>
      <c r="F8" s="19">
        <v>302</v>
      </c>
      <c r="G8" s="19">
        <v>320</v>
      </c>
      <c r="H8" s="14">
        <f t="shared" si="1"/>
        <v>5.9602649006622516E-2</v>
      </c>
      <c r="I8" s="19">
        <v>98</v>
      </c>
      <c r="J8" s="19">
        <v>94</v>
      </c>
      <c r="K8" s="13">
        <f t="shared" si="2"/>
        <v>-4.0816326530612242E-2</v>
      </c>
      <c r="L8" s="15"/>
      <c r="M8" s="16">
        <v>415</v>
      </c>
      <c r="N8" s="16">
        <v>270</v>
      </c>
      <c r="O8" s="16">
        <v>188</v>
      </c>
      <c r="P8" s="17">
        <f t="shared" si="3"/>
        <v>0.97831325301204819</v>
      </c>
      <c r="Q8" s="17">
        <f t="shared" si="4"/>
        <v>1.1851851851851851</v>
      </c>
      <c r="R8" s="18">
        <f t="shared" si="5"/>
        <v>0.5</v>
      </c>
    </row>
    <row r="9" spans="1:18" x14ac:dyDescent="0.25">
      <c r="A9" s="90" t="s">
        <v>41</v>
      </c>
      <c r="B9" s="91"/>
      <c r="C9" s="19">
        <v>310</v>
      </c>
      <c r="D9" s="19">
        <v>334</v>
      </c>
      <c r="E9" s="13">
        <f t="shared" si="0"/>
        <v>7.7419354838709681E-2</v>
      </c>
      <c r="F9" s="19">
        <v>247</v>
      </c>
      <c r="G9" s="19">
        <v>256</v>
      </c>
      <c r="H9" s="14">
        <f t="shared" si="1"/>
        <v>3.643724696356275E-2</v>
      </c>
      <c r="I9" s="19">
        <v>85</v>
      </c>
      <c r="J9" s="19">
        <v>73</v>
      </c>
      <c r="K9" s="13">
        <f t="shared" si="2"/>
        <v>-0.14117647058823529</v>
      </c>
      <c r="L9" s="15"/>
      <c r="M9" s="16">
        <v>325</v>
      </c>
      <c r="N9" s="16">
        <v>207</v>
      </c>
      <c r="O9" s="16">
        <v>157</v>
      </c>
      <c r="P9" s="17">
        <f t="shared" si="3"/>
        <v>1.0276923076923077</v>
      </c>
      <c r="Q9" s="17">
        <f t="shared" si="4"/>
        <v>1.2367149758454106</v>
      </c>
      <c r="R9" s="18">
        <f t="shared" si="5"/>
        <v>0.46496815286624205</v>
      </c>
    </row>
    <row r="10" spans="1:18" x14ac:dyDescent="0.25">
      <c r="A10" s="90" t="s">
        <v>11</v>
      </c>
      <c r="B10" s="91"/>
      <c r="C10" s="19">
        <v>1672</v>
      </c>
      <c r="D10" s="19">
        <v>1757</v>
      </c>
      <c r="E10" s="13">
        <f t="shared" si="0"/>
        <v>5.0837320574162681E-2</v>
      </c>
      <c r="F10" s="19">
        <v>1345</v>
      </c>
      <c r="G10" s="19">
        <v>1401</v>
      </c>
      <c r="H10" s="14">
        <f t="shared" si="1"/>
        <v>4.1635687732342004E-2</v>
      </c>
      <c r="I10" s="19">
        <v>302</v>
      </c>
      <c r="J10" s="19">
        <v>291</v>
      </c>
      <c r="K10" s="13">
        <f t="shared" si="2"/>
        <v>-3.6423841059602648E-2</v>
      </c>
      <c r="L10" s="15"/>
      <c r="M10" s="16">
        <v>2093</v>
      </c>
      <c r="N10" s="16">
        <v>1524</v>
      </c>
      <c r="O10" s="16">
        <v>968</v>
      </c>
      <c r="P10" s="17">
        <f t="shared" si="3"/>
        <v>0.83946488294314381</v>
      </c>
      <c r="Q10" s="17">
        <f t="shared" si="4"/>
        <v>0.9192913385826772</v>
      </c>
      <c r="R10" s="18">
        <f t="shared" si="5"/>
        <v>0.30061983471074383</v>
      </c>
    </row>
    <row r="11" spans="1:18" x14ac:dyDescent="0.25">
      <c r="A11" s="90" t="s">
        <v>12</v>
      </c>
      <c r="B11" s="91"/>
      <c r="C11" s="12">
        <v>158</v>
      </c>
      <c r="D11" s="12">
        <v>183</v>
      </c>
      <c r="E11" s="13">
        <f t="shared" si="0"/>
        <v>0.15822784810126583</v>
      </c>
      <c r="F11" s="12">
        <v>125</v>
      </c>
      <c r="G11" s="12">
        <v>172</v>
      </c>
      <c r="H11" s="14">
        <f t="shared" si="1"/>
        <v>0.376</v>
      </c>
      <c r="I11" s="12">
        <v>64</v>
      </c>
      <c r="J11" s="12">
        <v>68</v>
      </c>
      <c r="K11" s="13">
        <f>(J11-I11)/I11</f>
        <v>6.25E-2</v>
      </c>
      <c r="L11" s="15"/>
      <c r="M11" s="16">
        <v>557</v>
      </c>
      <c r="N11" s="16">
        <v>511</v>
      </c>
      <c r="O11" s="16">
        <v>376</v>
      </c>
      <c r="P11" s="17">
        <f t="shared" si="3"/>
        <v>0.32854578096947934</v>
      </c>
      <c r="Q11" s="17">
        <f t="shared" si="4"/>
        <v>0.33659491193737767</v>
      </c>
      <c r="R11" s="18">
        <f t="shared" si="5"/>
        <v>0.18085106382978725</v>
      </c>
    </row>
    <row r="12" spans="1:18" x14ac:dyDescent="0.25">
      <c r="A12" s="90" t="s">
        <v>13</v>
      </c>
      <c r="B12" s="91"/>
      <c r="C12" s="12">
        <v>517</v>
      </c>
      <c r="D12" s="12">
        <v>525</v>
      </c>
      <c r="E12" s="13">
        <f t="shared" si="0"/>
        <v>1.5473887814313346E-2</v>
      </c>
      <c r="F12" s="12">
        <v>394</v>
      </c>
      <c r="G12" s="12">
        <v>412</v>
      </c>
      <c r="H12" s="14">
        <f t="shared" si="1"/>
        <v>4.5685279187817257E-2</v>
      </c>
      <c r="I12" s="12">
        <v>100</v>
      </c>
      <c r="J12" s="12">
        <v>119</v>
      </c>
      <c r="K12" s="13">
        <f t="shared" si="2"/>
        <v>0.19</v>
      </c>
      <c r="L12" s="15"/>
      <c r="M12" s="16">
        <v>966</v>
      </c>
      <c r="N12" s="16">
        <v>780</v>
      </c>
      <c r="O12" s="16">
        <v>462</v>
      </c>
      <c r="P12" s="17">
        <f t="shared" si="3"/>
        <v>0.54347826086956519</v>
      </c>
      <c r="Q12" s="17">
        <f t="shared" si="4"/>
        <v>0.52820512820512822</v>
      </c>
      <c r="R12" s="18">
        <f t="shared" si="5"/>
        <v>0.25757575757575757</v>
      </c>
    </row>
    <row r="13" spans="1:18" x14ac:dyDescent="0.25">
      <c r="A13" s="90" t="s">
        <v>14</v>
      </c>
      <c r="B13" s="91"/>
      <c r="C13" s="20">
        <v>61</v>
      </c>
      <c r="D13" s="20">
        <v>69</v>
      </c>
      <c r="E13" s="13">
        <f t="shared" si="0"/>
        <v>0.13114754098360656</v>
      </c>
      <c r="F13" s="20">
        <v>49</v>
      </c>
      <c r="G13" s="20">
        <v>53</v>
      </c>
      <c r="H13" s="14">
        <f t="shared" si="1"/>
        <v>8.1632653061224483E-2</v>
      </c>
      <c r="I13" s="20">
        <v>4</v>
      </c>
      <c r="J13" s="20">
        <v>17</v>
      </c>
      <c r="K13" s="13">
        <f t="shared" si="2"/>
        <v>3.25</v>
      </c>
      <c r="L13" s="15"/>
      <c r="M13" s="16">
        <v>80</v>
      </c>
      <c r="N13" s="16">
        <v>79</v>
      </c>
      <c r="O13" s="16">
        <v>72</v>
      </c>
      <c r="P13" s="17">
        <f t="shared" si="3"/>
        <v>0.86250000000000004</v>
      </c>
      <c r="Q13" s="17">
        <f t="shared" si="4"/>
        <v>0.67088607594936711</v>
      </c>
      <c r="R13" s="18">
        <f t="shared" si="5"/>
        <v>0.2361111111111111</v>
      </c>
    </row>
    <row r="14" spans="1:18" x14ac:dyDescent="0.25">
      <c r="A14" s="92" t="s">
        <v>15</v>
      </c>
      <c r="B14" s="93"/>
      <c r="C14" s="19">
        <v>795</v>
      </c>
      <c r="D14" s="19">
        <v>757</v>
      </c>
      <c r="E14" s="13">
        <f t="shared" si="0"/>
        <v>-4.7798742138364783E-2</v>
      </c>
      <c r="F14" s="19">
        <v>252</v>
      </c>
      <c r="G14" s="19">
        <v>200</v>
      </c>
      <c r="H14" s="14">
        <f t="shared" si="1"/>
        <v>-0.20634920634920634</v>
      </c>
      <c r="I14" s="19">
        <v>67</v>
      </c>
      <c r="J14" s="19">
        <v>56</v>
      </c>
      <c r="K14" s="13">
        <f t="shared" si="2"/>
        <v>-0.16417910447761194</v>
      </c>
      <c r="L14" s="15"/>
      <c r="M14" s="16">
        <v>870</v>
      </c>
      <c r="N14" s="16">
        <v>337</v>
      </c>
      <c r="O14" s="16">
        <v>269</v>
      </c>
      <c r="P14" s="17">
        <f t="shared" si="3"/>
        <v>0.87011494252873567</v>
      </c>
      <c r="Q14" s="17">
        <f t="shared" si="4"/>
        <v>0.59347181008902072</v>
      </c>
      <c r="R14" s="18">
        <f t="shared" si="5"/>
        <v>0.20817843866171004</v>
      </c>
    </row>
    <row r="15" spans="1:18" x14ac:dyDescent="0.25">
      <c r="A15" s="94" t="s">
        <v>16</v>
      </c>
      <c r="B15" s="95"/>
      <c r="C15" s="21">
        <f>C7+C14</f>
        <v>3203</v>
      </c>
      <c r="D15" s="22">
        <f>D7+D14</f>
        <v>3291</v>
      </c>
      <c r="E15" s="23">
        <f t="shared" si="0"/>
        <v>2.7474242897283795E-2</v>
      </c>
      <c r="F15" s="21">
        <f t="shared" ref="F15:G15" si="6">F7+F14</f>
        <v>2165</v>
      </c>
      <c r="G15" s="21">
        <f t="shared" si="6"/>
        <v>2238</v>
      </c>
      <c r="H15" s="24">
        <f t="shared" si="1"/>
        <v>3.3718244803695153E-2</v>
      </c>
      <c r="I15" s="21">
        <f t="shared" ref="I15:J15" si="7">I7+I14</f>
        <v>537</v>
      </c>
      <c r="J15" s="21">
        <f t="shared" si="7"/>
        <v>551</v>
      </c>
      <c r="K15" s="23">
        <f t="shared" si="2"/>
        <v>2.6070763500931099E-2</v>
      </c>
      <c r="L15" s="25"/>
      <c r="M15" s="26">
        <f>M7+M14</f>
        <v>4566</v>
      </c>
      <c r="N15" s="26">
        <f>N7+N14</f>
        <v>3231</v>
      </c>
      <c r="O15" s="26">
        <f>O7+O14</f>
        <v>2147</v>
      </c>
      <c r="P15" s="27">
        <f t="shared" si="3"/>
        <v>0.72076215505913277</v>
      </c>
      <c r="Q15" s="27">
        <f t="shared" si="4"/>
        <v>0.69266480965645316</v>
      </c>
      <c r="R15" s="28">
        <f t="shared" si="5"/>
        <v>0.25663716814159293</v>
      </c>
    </row>
    <row r="16" spans="1:18" x14ac:dyDescent="0.25">
      <c r="A16" s="96" t="s">
        <v>17</v>
      </c>
      <c r="B16" s="97"/>
      <c r="C16" s="29"/>
      <c r="D16" s="30"/>
      <c r="E16" s="31"/>
      <c r="F16" s="29"/>
      <c r="G16" s="29"/>
      <c r="H16" s="32"/>
      <c r="I16" s="29"/>
      <c r="J16" s="29"/>
      <c r="K16" s="31"/>
      <c r="L16" s="33"/>
      <c r="M16" s="34"/>
      <c r="N16" s="34"/>
      <c r="O16" s="34"/>
      <c r="P16" s="31"/>
      <c r="Q16" s="31"/>
      <c r="R16" s="35"/>
    </row>
    <row r="17" spans="1:18" x14ac:dyDescent="0.25">
      <c r="A17" s="83" t="s">
        <v>9</v>
      </c>
      <c r="B17" s="84"/>
      <c r="C17" s="12">
        <v>1811</v>
      </c>
      <c r="D17" s="12">
        <v>1883</v>
      </c>
      <c r="E17" s="13">
        <f t="shared" ref="E17:E25" si="8">(D17-C17)/C17</f>
        <v>3.9757040309221427E-2</v>
      </c>
      <c r="F17" s="12">
        <v>1403</v>
      </c>
      <c r="G17" s="12">
        <v>1440</v>
      </c>
      <c r="H17" s="14">
        <f t="shared" ref="H17:H25" si="9">(G17-F17)/F17</f>
        <v>2.6372059871703494E-2</v>
      </c>
      <c r="I17" s="12">
        <v>329</v>
      </c>
      <c r="J17" s="12">
        <v>337</v>
      </c>
      <c r="K17" s="14">
        <f t="shared" ref="K17:K25" si="10">(J17-I17)/I17</f>
        <v>2.4316109422492401E-2</v>
      </c>
      <c r="L17" s="15"/>
      <c r="M17" s="12">
        <v>2335</v>
      </c>
      <c r="N17" s="12">
        <v>1675</v>
      </c>
      <c r="O17" s="12">
        <v>1157</v>
      </c>
      <c r="P17" s="17">
        <f t="shared" ref="P17" si="11">D17/M17</f>
        <v>0.806423982869379</v>
      </c>
      <c r="Q17" s="17">
        <f t="shared" ref="Q17:Q25" si="12">G17/N17</f>
        <v>0.85970149253731343</v>
      </c>
      <c r="R17" s="18">
        <f t="shared" ref="R17:R25" si="13">J17/O17</f>
        <v>0.29127052722558339</v>
      </c>
    </row>
    <row r="18" spans="1:18" x14ac:dyDescent="0.25">
      <c r="A18" s="90" t="s">
        <v>10</v>
      </c>
      <c r="B18" s="91"/>
      <c r="C18" s="19">
        <v>323</v>
      </c>
      <c r="D18" s="19">
        <v>351</v>
      </c>
      <c r="E18" s="13">
        <f t="shared" si="8"/>
        <v>8.6687306501547989E-2</v>
      </c>
      <c r="F18" s="19">
        <v>248</v>
      </c>
      <c r="G18" s="19">
        <v>271</v>
      </c>
      <c r="H18" s="14">
        <f t="shared" si="9"/>
        <v>9.2741935483870969E-2</v>
      </c>
      <c r="I18" s="19">
        <v>82</v>
      </c>
      <c r="J18" s="19">
        <v>75</v>
      </c>
      <c r="K18" s="14">
        <f t="shared" si="10"/>
        <v>-8.5365853658536592E-2</v>
      </c>
      <c r="L18" s="15"/>
      <c r="M18" s="19">
        <v>348</v>
      </c>
      <c r="N18" s="19">
        <v>222</v>
      </c>
      <c r="O18" s="19">
        <v>161</v>
      </c>
      <c r="P18" s="17">
        <f>D18/M18</f>
        <v>1.0086206896551724</v>
      </c>
      <c r="Q18" s="17">
        <f t="shared" si="12"/>
        <v>1.2207207207207207</v>
      </c>
      <c r="R18" s="18">
        <f t="shared" si="13"/>
        <v>0.46583850931677018</v>
      </c>
    </row>
    <row r="19" spans="1:18" x14ac:dyDescent="0.25">
      <c r="A19" s="90" t="s">
        <v>41</v>
      </c>
      <c r="B19" s="91"/>
      <c r="C19" s="19">
        <v>263</v>
      </c>
      <c r="D19" s="19">
        <v>294</v>
      </c>
      <c r="E19" s="13">
        <f t="shared" si="8"/>
        <v>0.11787072243346007</v>
      </c>
      <c r="F19" s="19">
        <v>205</v>
      </c>
      <c r="G19" s="19">
        <v>221</v>
      </c>
      <c r="H19" s="14">
        <f t="shared" si="9"/>
        <v>7.8048780487804878E-2</v>
      </c>
      <c r="I19" s="19">
        <v>73</v>
      </c>
      <c r="J19" s="19">
        <v>63</v>
      </c>
      <c r="K19" s="14">
        <f t="shared" si="10"/>
        <v>-0.13698630136986301</v>
      </c>
      <c r="L19" s="15"/>
      <c r="M19" s="19">
        <v>277</v>
      </c>
      <c r="N19" s="19">
        <v>175</v>
      </c>
      <c r="O19" s="19">
        <v>139</v>
      </c>
      <c r="P19" s="17">
        <f t="shared" ref="P19:P25" si="14">D19/M19</f>
        <v>1.0613718411552346</v>
      </c>
      <c r="Q19" s="17">
        <f t="shared" si="12"/>
        <v>1.2628571428571429</v>
      </c>
      <c r="R19" s="18">
        <f t="shared" si="13"/>
        <v>0.45323741007194246</v>
      </c>
    </row>
    <row r="20" spans="1:18" x14ac:dyDescent="0.25">
      <c r="A20" s="90" t="s">
        <v>11</v>
      </c>
      <c r="B20" s="91"/>
      <c r="C20" s="19">
        <v>1312</v>
      </c>
      <c r="D20" s="19">
        <v>1387</v>
      </c>
      <c r="E20" s="13">
        <f t="shared" si="8"/>
        <v>5.7164634146341466E-2</v>
      </c>
      <c r="F20" s="19">
        <v>1020</v>
      </c>
      <c r="G20" s="19">
        <v>1058</v>
      </c>
      <c r="H20" s="14">
        <f t="shared" si="9"/>
        <v>3.7254901960784313E-2</v>
      </c>
      <c r="I20" s="19">
        <v>221</v>
      </c>
      <c r="J20" s="19">
        <v>220</v>
      </c>
      <c r="K20" s="14">
        <f t="shared" si="10"/>
        <v>-4.5248868778280547E-3</v>
      </c>
      <c r="L20" s="15"/>
      <c r="M20" s="19">
        <v>1457</v>
      </c>
      <c r="N20" s="19">
        <v>960</v>
      </c>
      <c r="O20" s="19">
        <v>658</v>
      </c>
      <c r="P20" s="17">
        <f t="shared" si="14"/>
        <v>0.95195607412491423</v>
      </c>
      <c r="Q20" s="17">
        <f t="shared" si="12"/>
        <v>1.1020833333333333</v>
      </c>
      <c r="R20" s="18">
        <f t="shared" si="13"/>
        <v>0.33434650455927051</v>
      </c>
    </row>
    <row r="21" spans="1:18" x14ac:dyDescent="0.25">
      <c r="A21" s="90" t="s">
        <v>12</v>
      </c>
      <c r="B21" s="91"/>
      <c r="C21" s="12">
        <v>68</v>
      </c>
      <c r="D21" s="12">
        <v>64</v>
      </c>
      <c r="E21" s="13">
        <f t="shared" si="8"/>
        <v>-5.8823529411764705E-2</v>
      </c>
      <c r="F21" s="12">
        <v>56</v>
      </c>
      <c r="G21" s="12">
        <v>61</v>
      </c>
      <c r="H21" s="14">
        <f t="shared" si="9"/>
        <v>8.9285714285714288E-2</v>
      </c>
      <c r="I21" s="12">
        <v>25</v>
      </c>
      <c r="J21" s="12">
        <v>23</v>
      </c>
      <c r="K21" s="14">
        <f t="shared" si="10"/>
        <v>-0.08</v>
      </c>
      <c r="L21" s="15"/>
      <c r="M21" s="12">
        <v>218</v>
      </c>
      <c r="N21" s="12">
        <v>201</v>
      </c>
      <c r="O21" s="12">
        <v>153</v>
      </c>
      <c r="P21" s="17">
        <f t="shared" si="14"/>
        <v>0.29357798165137616</v>
      </c>
      <c r="Q21" s="17">
        <f t="shared" si="12"/>
        <v>0.30348258706467662</v>
      </c>
      <c r="R21" s="18">
        <f t="shared" si="13"/>
        <v>0.15032679738562091</v>
      </c>
    </row>
    <row r="22" spans="1:18" x14ac:dyDescent="0.25">
      <c r="A22" s="90" t="s">
        <v>13</v>
      </c>
      <c r="B22" s="91"/>
      <c r="C22" s="12">
        <v>375</v>
      </c>
      <c r="D22" s="12">
        <v>371</v>
      </c>
      <c r="E22" s="13">
        <f t="shared" si="8"/>
        <v>-1.0666666666666666E-2</v>
      </c>
      <c r="F22" s="12">
        <v>279</v>
      </c>
      <c r="G22" s="12">
        <v>271</v>
      </c>
      <c r="H22" s="14">
        <f t="shared" si="9"/>
        <v>-2.8673835125448029E-2</v>
      </c>
      <c r="I22" s="12">
        <v>80</v>
      </c>
      <c r="J22" s="12">
        <v>78</v>
      </c>
      <c r="K22" s="14">
        <f t="shared" si="10"/>
        <v>-2.5000000000000001E-2</v>
      </c>
      <c r="L22" s="15"/>
      <c r="M22" s="12">
        <v>588</v>
      </c>
      <c r="N22" s="12">
        <v>443</v>
      </c>
      <c r="O22" s="12">
        <v>280</v>
      </c>
      <c r="P22" s="17">
        <f t="shared" si="14"/>
        <v>0.63095238095238093</v>
      </c>
      <c r="Q22" s="17">
        <f t="shared" si="12"/>
        <v>0.61173814898419865</v>
      </c>
      <c r="R22" s="18">
        <f t="shared" si="13"/>
        <v>0.27857142857142858</v>
      </c>
    </row>
    <row r="23" spans="1:18" x14ac:dyDescent="0.25">
      <c r="A23" s="90" t="s">
        <v>14</v>
      </c>
      <c r="B23" s="91"/>
      <c r="C23" s="20">
        <v>56</v>
      </c>
      <c r="D23" s="20">
        <v>61</v>
      </c>
      <c r="E23" s="13">
        <f t="shared" si="8"/>
        <v>8.9285714285714288E-2</v>
      </c>
      <c r="F23" s="20">
        <v>48</v>
      </c>
      <c r="G23" s="20">
        <v>50</v>
      </c>
      <c r="H23" s="14">
        <f t="shared" si="9"/>
        <v>4.1666666666666664E-2</v>
      </c>
      <c r="I23" s="20">
        <v>3</v>
      </c>
      <c r="J23" s="20">
        <v>16</v>
      </c>
      <c r="K23" s="14">
        <f t="shared" si="10"/>
        <v>4.333333333333333</v>
      </c>
      <c r="L23" s="15"/>
      <c r="M23" s="20">
        <v>72</v>
      </c>
      <c r="N23" s="20">
        <v>71</v>
      </c>
      <c r="O23" s="20">
        <v>66</v>
      </c>
      <c r="P23" s="17">
        <f t="shared" si="14"/>
        <v>0.84722222222222221</v>
      </c>
      <c r="Q23" s="17">
        <f t="shared" si="12"/>
        <v>0.70422535211267601</v>
      </c>
      <c r="R23" s="18">
        <f t="shared" si="13"/>
        <v>0.24242424242424243</v>
      </c>
    </row>
    <row r="24" spans="1:18" x14ac:dyDescent="0.25">
      <c r="A24" s="92" t="s">
        <v>15</v>
      </c>
      <c r="B24" s="93"/>
      <c r="C24" s="19">
        <v>781</v>
      </c>
      <c r="D24" s="19">
        <v>751</v>
      </c>
      <c r="E24" s="13">
        <f t="shared" si="8"/>
        <v>-3.8412291933418691E-2</v>
      </c>
      <c r="F24" s="19">
        <v>250</v>
      </c>
      <c r="G24" s="19">
        <v>198</v>
      </c>
      <c r="H24" s="14">
        <f t="shared" si="9"/>
        <v>-0.20799999999999999</v>
      </c>
      <c r="I24" s="19">
        <v>67</v>
      </c>
      <c r="J24" s="19">
        <v>56</v>
      </c>
      <c r="K24" s="14">
        <f t="shared" si="10"/>
        <v>-0.16417910447761194</v>
      </c>
      <c r="L24" s="15"/>
      <c r="M24" s="19">
        <v>851</v>
      </c>
      <c r="N24" s="19">
        <v>325</v>
      </c>
      <c r="O24" s="19">
        <v>259</v>
      </c>
      <c r="P24" s="17">
        <f t="shared" si="14"/>
        <v>0.88249118683901295</v>
      </c>
      <c r="Q24" s="17">
        <f t="shared" si="12"/>
        <v>0.60923076923076924</v>
      </c>
      <c r="R24" s="18">
        <f t="shared" si="13"/>
        <v>0.21621621621621623</v>
      </c>
    </row>
    <row r="25" spans="1:18" x14ac:dyDescent="0.25">
      <c r="A25" s="94" t="s">
        <v>18</v>
      </c>
      <c r="B25" s="95"/>
      <c r="C25" s="36">
        <f>C17+C24</f>
        <v>2592</v>
      </c>
      <c r="D25" s="37">
        <f>D17+D24</f>
        <v>2634</v>
      </c>
      <c r="E25" s="23">
        <f t="shared" si="8"/>
        <v>1.6203703703703703E-2</v>
      </c>
      <c r="F25" s="36">
        <f>F17+F24</f>
        <v>1653</v>
      </c>
      <c r="G25" s="36">
        <f>G17+G24</f>
        <v>1638</v>
      </c>
      <c r="H25" s="24">
        <f t="shared" si="9"/>
        <v>-9.0744101633393835E-3</v>
      </c>
      <c r="I25" s="36">
        <f t="shared" ref="I25:J25" si="15">I17+I24</f>
        <v>396</v>
      </c>
      <c r="J25" s="36">
        <f t="shared" si="15"/>
        <v>393</v>
      </c>
      <c r="K25" s="23">
        <f t="shared" si="10"/>
        <v>-7.575757575757576E-3</v>
      </c>
      <c r="L25" s="25"/>
      <c r="M25" s="38">
        <f>M17+M24</f>
        <v>3186</v>
      </c>
      <c r="N25" s="38">
        <f>N17+N24</f>
        <v>2000</v>
      </c>
      <c r="O25" s="38">
        <f>O17+O24</f>
        <v>1416</v>
      </c>
      <c r="P25" s="27">
        <f t="shared" si="14"/>
        <v>0.82674199623352163</v>
      </c>
      <c r="Q25" s="27">
        <f t="shared" si="12"/>
        <v>0.81899999999999995</v>
      </c>
      <c r="R25" s="28">
        <f t="shared" si="13"/>
        <v>0.27754237288135591</v>
      </c>
    </row>
    <row r="26" spans="1:18" ht="15" customHeight="1" x14ac:dyDescent="0.25">
      <c r="A26" s="100" t="s">
        <v>19</v>
      </c>
      <c r="B26" s="101"/>
      <c r="C26" s="39"/>
      <c r="D26" s="40"/>
      <c r="E26" s="41"/>
      <c r="F26" s="39"/>
      <c r="G26" s="39"/>
      <c r="H26" s="42"/>
      <c r="I26" s="39"/>
      <c r="J26" s="39"/>
      <c r="K26" s="41"/>
      <c r="L26" s="43"/>
      <c r="M26" s="44"/>
      <c r="N26" s="44"/>
      <c r="O26" s="44"/>
      <c r="P26" s="45"/>
      <c r="Q26" s="45"/>
      <c r="R26" s="46"/>
    </row>
    <row r="27" spans="1:18" x14ac:dyDescent="0.25">
      <c r="A27" s="102" t="s">
        <v>20</v>
      </c>
      <c r="B27" s="47" t="s">
        <v>21</v>
      </c>
      <c r="C27" s="19">
        <v>351</v>
      </c>
      <c r="D27" s="48">
        <v>399</v>
      </c>
      <c r="E27" s="13">
        <f t="shared" ref="E27:E65" si="16">(D27-C27)/C27</f>
        <v>0.13675213675213677</v>
      </c>
      <c r="F27" s="19">
        <v>274</v>
      </c>
      <c r="G27" s="19">
        <v>304</v>
      </c>
      <c r="H27" s="14">
        <f t="shared" ref="H27:H53" si="17">(G27-F27)/F27</f>
        <v>0.10948905109489052</v>
      </c>
      <c r="I27" s="19">
        <v>75</v>
      </c>
      <c r="J27" s="19">
        <v>80</v>
      </c>
      <c r="K27" s="13">
        <f t="shared" ref="K27:K28" si="18">(J27-I27)/I27</f>
        <v>6.6666666666666666E-2</v>
      </c>
      <c r="L27" s="49"/>
      <c r="M27" s="50">
        <v>386</v>
      </c>
      <c r="N27" s="50">
        <v>258</v>
      </c>
      <c r="O27" s="51">
        <v>179</v>
      </c>
      <c r="P27" s="17">
        <f t="shared" ref="P27:P65" si="19">D27/M27</f>
        <v>1.0336787564766838</v>
      </c>
      <c r="Q27" s="17">
        <f t="shared" ref="Q27:Q65" si="20">G27/N27</f>
        <v>1.1782945736434109</v>
      </c>
      <c r="R27" s="18">
        <f t="shared" ref="R27:R65" si="21">J27/O27</f>
        <v>0.44692737430167595</v>
      </c>
    </row>
    <row r="28" spans="1:18" x14ac:dyDescent="0.25">
      <c r="A28" s="103"/>
      <c r="B28" s="52" t="s">
        <v>22</v>
      </c>
      <c r="C28" s="53">
        <v>491</v>
      </c>
      <c r="D28" s="54">
        <v>518</v>
      </c>
      <c r="E28" s="55">
        <f t="shared" si="16"/>
        <v>5.4989816700610997E-2</v>
      </c>
      <c r="F28" s="53">
        <v>382</v>
      </c>
      <c r="G28" s="53">
        <v>396</v>
      </c>
      <c r="H28" s="56">
        <f t="shared" si="17"/>
        <v>3.6649214659685861E-2</v>
      </c>
      <c r="I28" s="53">
        <v>96</v>
      </c>
      <c r="J28" s="53">
        <v>109</v>
      </c>
      <c r="K28" s="13">
        <f t="shared" si="18"/>
        <v>0.13541666666666666</v>
      </c>
      <c r="L28" s="57"/>
      <c r="M28" s="58">
        <v>594</v>
      </c>
      <c r="N28" s="58">
        <v>416</v>
      </c>
      <c r="O28" s="58">
        <v>267</v>
      </c>
      <c r="P28" s="17">
        <f t="shared" si="19"/>
        <v>0.87205387205387208</v>
      </c>
      <c r="Q28" s="17">
        <f t="shared" si="20"/>
        <v>0.95192307692307687</v>
      </c>
      <c r="R28" s="18">
        <f t="shared" si="21"/>
        <v>0.40823970037453183</v>
      </c>
    </row>
    <row r="29" spans="1:18" s="68" customFormat="1" ht="15.75" thickBot="1" x14ac:dyDescent="0.3">
      <c r="A29" s="104"/>
      <c r="B29" s="59" t="s">
        <v>23</v>
      </c>
      <c r="C29" s="60">
        <v>158</v>
      </c>
      <c r="D29" s="61">
        <v>121</v>
      </c>
      <c r="E29" s="62">
        <f t="shared" si="16"/>
        <v>-0.23417721518987342</v>
      </c>
      <c r="F29" s="60">
        <v>41</v>
      </c>
      <c r="G29" s="60">
        <v>18</v>
      </c>
      <c r="H29" s="63">
        <f t="shared" si="17"/>
        <v>-0.56097560975609762</v>
      </c>
      <c r="I29" s="60">
        <v>6</v>
      </c>
      <c r="J29" s="60">
        <v>4</v>
      </c>
      <c r="K29" s="62">
        <f>(J29-I29)/I29</f>
        <v>-0.33333333333333331</v>
      </c>
      <c r="L29" s="64"/>
      <c r="M29" s="65">
        <v>165</v>
      </c>
      <c r="N29" s="65">
        <v>45</v>
      </c>
      <c r="O29" s="65">
        <v>34</v>
      </c>
      <c r="P29" s="66">
        <f t="shared" si="19"/>
        <v>0.73333333333333328</v>
      </c>
      <c r="Q29" s="66">
        <f t="shared" si="20"/>
        <v>0.4</v>
      </c>
      <c r="R29" s="67">
        <f t="shared" si="21"/>
        <v>0.11764705882352941</v>
      </c>
    </row>
    <row r="30" spans="1:18" ht="15.75" thickBot="1" x14ac:dyDescent="0.3">
      <c r="A30" s="98" t="s">
        <v>24</v>
      </c>
      <c r="B30" s="69" t="s">
        <v>21</v>
      </c>
      <c r="C30" s="70">
        <v>263</v>
      </c>
      <c r="D30" s="71">
        <v>264</v>
      </c>
      <c r="E30" s="72">
        <f t="shared" si="16"/>
        <v>3.8022813688212928E-3</v>
      </c>
      <c r="F30" s="70">
        <v>209</v>
      </c>
      <c r="G30" s="70">
        <v>194</v>
      </c>
      <c r="H30" s="73">
        <f t="shared" si="17"/>
        <v>-7.1770334928229665E-2</v>
      </c>
      <c r="I30" s="53">
        <v>35</v>
      </c>
      <c r="J30" s="53">
        <v>39</v>
      </c>
      <c r="K30" s="72">
        <f t="shared" ref="K30:K53" si="22">(J30-I30)/I30</f>
        <v>0.11428571428571428</v>
      </c>
      <c r="L30" s="74"/>
      <c r="M30" s="75">
        <v>287</v>
      </c>
      <c r="N30" s="75">
        <v>186</v>
      </c>
      <c r="O30" s="75">
        <v>122</v>
      </c>
      <c r="P30" s="76">
        <f t="shared" si="19"/>
        <v>0.91986062717770034</v>
      </c>
      <c r="Q30" s="76">
        <f t="shared" si="20"/>
        <v>1.043010752688172</v>
      </c>
      <c r="R30" s="77">
        <f t="shared" si="21"/>
        <v>0.31967213114754101</v>
      </c>
    </row>
    <row r="31" spans="1:18" ht="15.75" thickBot="1" x14ac:dyDescent="0.3">
      <c r="A31" s="98"/>
      <c r="B31" s="52" t="s">
        <v>22</v>
      </c>
      <c r="C31" s="48">
        <v>370</v>
      </c>
      <c r="D31" s="48">
        <v>360</v>
      </c>
      <c r="E31" s="13">
        <f t="shared" si="16"/>
        <v>-2.7027027027027029E-2</v>
      </c>
      <c r="F31" s="19">
        <v>286</v>
      </c>
      <c r="G31" s="19">
        <v>263</v>
      </c>
      <c r="H31" s="14">
        <f t="shared" si="17"/>
        <v>-8.0419580419580416E-2</v>
      </c>
      <c r="I31" s="19">
        <v>67</v>
      </c>
      <c r="J31" s="19">
        <v>58</v>
      </c>
      <c r="K31" s="13">
        <f t="shared" si="22"/>
        <v>-0.13432835820895522</v>
      </c>
      <c r="L31" s="57"/>
      <c r="M31" s="50">
        <v>480</v>
      </c>
      <c r="N31" s="50">
        <v>343</v>
      </c>
      <c r="O31" s="50">
        <v>239</v>
      </c>
      <c r="P31" s="17">
        <f t="shared" si="19"/>
        <v>0.75</v>
      </c>
      <c r="Q31" s="17">
        <f t="shared" si="20"/>
        <v>0.76676384839650147</v>
      </c>
      <c r="R31" s="18">
        <f t="shared" si="21"/>
        <v>0.24267782426778242</v>
      </c>
    </row>
    <row r="32" spans="1:18" ht="15.75" thickBot="1" x14ac:dyDescent="0.3">
      <c r="A32" s="99"/>
      <c r="B32" s="59" t="s">
        <v>23</v>
      </c>
      <c r="C32" s="60">
        <v>160</v>
      </c>
      <c r="D32" s="61">
        <v>151</v>
      </c>
      <c r="E32" s="62">
        <f t="shared" si="16"/>
        <v>-5.6250000000000001E-2</v>
      </c>
      <c r="F32" s="60">
        <v>69</v>
      </c>
      <c r="G32" s="60">
        <v>55</v>
      </c>
      <c r="H32" s="63">
        <f t="shared" si="17"/>
        <v>-0.20289855072463769</v>
      </c>
      <c r="I32" s="60">
        <v>18</v>
      </c>
      <c r="J32" s="60">
        <v>13</v>
      </c>
      <c r="K32" s="62">
        <f t="shared" si="22"/>
        <v>-0.27777777777777779</v>
      </c>
      <c r="L32" s="64"/>
      <c r="M32" s="65">
        <v>175</v>
      </c>
      <c r="N32" s="65">
        <v>76</v>
      </c>
      <c r="O32" s="65">
        <v>54</v>
      </c>
      <c r="P32" s="66">
        <f t="shared" si="19"/>
        <v>0.86285714285714288</v>
      </c>
      <c r="Q32" s="66">
        <f t="shared" si="20"/>
        <v>0.72368421052631582</v>
      </c>
      <c r="R32" s="67">
        <f t="shared" si="21"/>
        <v>0.24074074074074073</v>
      </c>
    </row>
    <row r="33" spans="1:18" ht="15.75" thickBot="1" x14ac:dyDescent="0.3">
      <c r="A33" s="98" t="s">
        <v>25</v>
      </c>
      <c r="B33" s="69" t="s">
        <v>21</v>
      </c>
      <c r="C33" s="70">
        <v>323</v>
      </c>
      <c r="D33" s="71">
        <v>319</v>
      </c>
      <c r="E33" s="72">
        <f t="shared" si="16"/>
        <v>-1.238390092879257E-2</v>
      </c>
      <c r="F33" s="70">
        <v>247</v>
      </c>
      <c r="G33" s="70">
        <v>253</v>
      </c>
      <c r="H33" s="73">
        <f t="shared" si="17"/>
        <v>2.4291497975708502E-2</v>
      </c>
      <c r="I33" s="53">
        <v>44</v>
      </c>
      <c r="J33" s="53">
        <v>35</v>
      </c>
      <c r="K33" s="72">
        <f t="shared" si="22"/>
        <v>-0.20454545454545456</v>
      </c>
      <c r="L33" s="74"/>
      <c r="M33" s="75">
        <v>357</v>
      </c>
      <c r="N33" s="75">
        <v>226</v>
      </c>
      <c r="O33" s="75">
        <v>150</v>
      </c>
      <c r="P33" s="76">
        <f t="shared" si="19"/>
        <v>0.89355742296918772</v>
      </c>
      <c r="Q33" s="76">
        <f t="shared" si="20"/>
        <v>1.1194690265486726</v>
      </c>
      <c r="R33" s="77">
        <f t="shared" si="21"/>
        <v>0.23333333333333334</v>
      </c>
    </row>
    <row r="34" spans="1:18" ht="15.75" thickBot="1" x14ac:dyDescent="0.3">
      <c r="A34" s="98"/>
      <c r="B34" s="52" t="s">
        <v>22</v>
      </c>
      <c r="C34" s="48">
        <v>421</v>
      </c>
      <c r="D34" s="48">
        <v>428</v>
      </c>
      <c r="E34" s="13">
        <f t="shared" si="16"/>
        <v>1.66270783847981E-2</v>
      </c>
      <c r="F34" s="19">
        <v>323</v>
      </c>
      <c r="G34" s="19">
        <v>337</v>
      </c>
      <c r="H34" s="14">
        <f t="shared" si="17"/>
        <v>4.3343653250773995E-2</v>
      </c>
      <c r="I34" s="19">
        <v>73</v>
      </c>
      <c r="J34" s="19">
        <v>58</v>
      </c>
      <c r="K34" s="13">
        <f t="shared" si="22"/>
        <v>-0.20547945205479451</v>
      </c>
      <c r="L34" s="57"/>
      <c r="M34" s="50">
        <v>524</v>
      </c>
      <c r="N34" s="50">
        <v>359</v>
      </c>
      <c r="O34" s="50">
        <v>242</v>
      </c>
      <c r="P34" s="17">
        <f t="shared" si="19"/>
        <v>0.81679389312977102</v>
      </c>
      <c r="Q34" s="17">
        <f t="shared" si="20"/>
        <v>0.93871866295264628</v>
      </c>
      <c r="R34" s="18">
        <f t="shared" si="21"/>
        <v>0.23966942148760331</v>
      </c>
    </row>
    <row r="35" spans="1:18" ht="15.75" thickBot="1" x14ac:dyDescent="0.3">
      <c r="A35" s="99"/>
      <c r="B35" s="59" t="s">
        <v>23</v>
      </c>
      <c r="C35" s="60">
        <v>216</v>
      </c>
      <c r="D35" s="61">
        <v>250</v>
      </c>
      <c r="E35" s="62">
        <f t="shared" si="16"/>
        <v>0.15740740740740741</v>
      </c>
      <c r="F35" s="60">
        <v>47</v>
      </c>
      <c r="G35" s="60">
        <v>54</v>
      </c>
      <c r="H35" s="63">
        <f t="shared" si="17"/>
        <v>0.14893617021276595</v>
      </c>
      <c r="I35" s="60">
        <v>6</v>
      </c>
      <c r="J35" s="60">
        <v>10</v>
      </c>
      <c r="K35" s="62">
        <f t="shared" si="22"/>
        <v>0.66666666666666663</v>
      </c>
      <c r="L35" s="64"/>
      <c r="M35" s="65">
        <v>222</v>
      </c>
      <c r="N35" s="65">
        <v>57</v>
      </c>
      <c r="O35" s="65">
        <v>49</v>
      </c>
      <c r="P35" s="66">
        <f t="shared" si="19"/>
        <v>1.1261261261261262</v>
      </c>
      <c r="Q35" s="66">
        <f t="shared" si="20"/>
        <v>0.94736842105263153</v>
      </c>
      <c r="R35" s="67">
        <f t="shared" si="21"/>
        <v>0.20408163265306123</v>
      </c>
    </row>
    <row r="36" spans="1:18" ht="15.75" thickBot="1" x14ac:dyDescent="0.3">
      <c r="A36" s="98" t="s">
        <v>26</v>
      </c>
      <c r="B36" s="69" t="s">
        <v>21</v>
      </c>
      <c r="C36" s="71">
        <v>185</v>
      </c>
      <c r="D36" s="71">
        <v>197</v>
      </c>
      <c r="E36" s="72">
        <f t="shared" si="16"/>
        <v>6.4864864864864868E-2</v>
      </c>
      <c r="F36" s="70">
        <v>139</v>
      </c>
      <c r="G36" s="70">
        <v>151</v>
      </c>
      <c r="H36" s="73">
        <f t="shared" si="17"/>
        <v>8.6330935251798566E-2</v>
      </c>
      <c r="I36" s="53">
        <v>28</v>
      </c>
      <c r="J36" s="53">
        <v>26</v>
      </c>
      <c r="K36" s="72">
        <f t="shared" si="22"/>
        <v>-7.1428571428571425E-2</v>
      </c>
      <c r="L36" s="74"/>
      <c r="M36" s="75">
        <v>206</v>
      </c>
      <c r="N36" s="75">
        <v>129</v>
      </c>
      <c r="O36" s="75">
        <v>91</v>
      </c>
      <c r="P36" s="76">
        <f t="shared" si="19"/>
        <v>0.9563106796116505</v>
      </c>
      <c r="Q36" s="76">
        <f t="shared" si="20"/>
        <v>1.1705426356589148</v>
      </c>
      <c r="R36" s="77">
        <f t="shared" si="21"/>
        <v>0.2857142857142857</v>
      </c>
    </row>
    <row r="37" spans="1:18" ht="15.75" thickBot="1" x14ac:dyDescent="0.3">
      <c r="A37" s="98"/>
      <c r="B37" s="52" t="s">
        <v>22</v>
      </c>
      <c r="C37" s="48">
        <v>243</v>
      </c>
      <c r="D37" s="48">
        <v>274</v>
      </c>
      <c r="E37" s="13">
        <f t="shared" si="16"/>
        <v>0.12757201646090535</v>
      </c>
      <c r="F37" s="19">
        <v>192</v>
      </c>
      <c r="G37" s="19">
        <v>222</v>
      </c>
      <c r="H37" s="14">
        <f t="shared" si="17"/>
        <v>0.15625</v>
      </c>
      <c r="I37" s="19">
        <v>33</v>
      </c>
      <c r="J37" s="19">
        <v>51</v>
      </c>
      <c r="K37" s="13">
        <f t="shared" si="22"/>
        <v>0.54545454545454541</v>
      </c>
      <c r="L37" s="57"/>
      <c r="M37" s="50">
        <v>308</v>
      </c>
      <c r="N37" s="50">
        <v>220</v>
      </c>
      <c r="O37" s="50">
        <v>167</v>
      </c>
      <c r="P37" s="17">
        <f t="shared" si="19"/>
        <v>0.88961038961038963</v>
      </c>
      <c r="Q37" s="17">
        <f t="shared" si="20"/>
        <v>1.009090909090909</v>
      </c>
      <c r="R37" s="18">
        <f t="shared" si="21"/>
        <v>0.30538922155688625</v>
      </c>
    </row>
    <row r="38" spans="1:18" ht="15.75" thickBot="1" x14ac:dyDescent="0.3">
      <c r="A38" s="99"/>
      <c r="B38" s="59" t="s">
        <v>23</v>
      </c>
      <c r="C38" s="60">
        <v>26</v>
      </c>
      <c r="D38" s="61">
        <v>44</v>
      </c>
      <c r="E38" s="62">
        <f t="shared" si="16"/>
        <v>0.69230769230769229</v>
      </c>
      <c r="F38" s="60">
        <v>7</v>
      </c>
      <c r="G38" s="60">
        <v>12</v>
      </c>
      <c r="H38" s="63">
        <f t="shared" si="17"/>
        <v>0.7142857142857143</v>
      </c>
      <c r="I38" s="60">
        <v>0</v>
      </c>
      <c r="J38" s="60">
        <v>3</v>
      </c>
      <c r="K38" s="62">
        <v>0</v>
      </c>
      <c r="L38" s="64"/>
      <c r="M38" s="65">
        <v>28</v>
      </c>
      <c r="N38" s="65">
        <v>8</v>
      </c>
      <c r="O38" s="65">
        <v>7</v>
      </c>
      <c r="P38" s="66">
        <f t="shared" si="19"/>
        <v>1.5714285714285714</v>
      </c>
      <c r="Q38" s="66">
        <f t="shared" si="20"/>
        <v>1.5</v>
      </c>
      <c r="R38" s="67">
        <f t="shared" si="21"/>
        <v>0.42857142857142855</v>
      </c>
    </row>
    <row r="39" spans="1:18" ht="15.75" thickBot="1" x14ac:dyDescent="0.3">
      <c r="A39" s="98" t="s">
        <v>27</v>
      </c>
      <c r="B39" s="69" t="s">
        <v>21</v>
      </c>
      <c r="C39" s="71">
        <v>59</v>
      </c>
      <c r="D39" s="71">
        <v>76</v>
      </c>
      <c r="E39" s="72">
        <f t="shared" si="16"/>
        <v>0.28813559322033899</v>
      </c>
      <c r="F39" s="70">
        <v>48</v>
      </c>
      <c r="G39" s="70">
        <v>57</v>
      </c>
      <c r="H39" s="73">
        <f t="shared" si="17"/>
        <v>0.1875</v>
      </c>
      <c r="I39" s="53">
        <v>10</v>
      </c>
      <c r="J39" s="53">
        <v>17</v>
      </c>
      <c r="K39" s="13">
        <f t="shared" si="22"/>
        <v>0.7</v>
      </c>
      <c r="L39" s="74"/>
      <c r="M39" s="75">
        <v>70</v>
      </c>
      <c r="N39" s="75">
        <v>50</v>
      </c>
      <c r="O39" s="75">
        <v>38</v>
      </c>
      <c r="P39" s="76">
        <f t="shared" si="19"/>
        <v>1.0857142857142856</v>
      </c>
      <c r="Q39" s="76">
        <f t="shared" si="20"/>
        <v>1.1399999999999999</v>
      </c>
      <c r="R39" s="77">
        <f t="shared" si="21"/>
        <v>0.44736842105263158</v>
      </c>
    </row>
    <row r="40" spans="1:18" ht="15.75" thickBot="1" x14ac:dyDescent="0.3">
      <c r="A40" s="98"/>
      <c r="B40" s="52" t="s">
        <v>22</v>
      </c>
      <c r="C40" s="19">
        <v>88</v>
      </c>
      <c r="D40" s="48">
        <v>96</v>
      </c>
      <c r="E40" s="13">
        <f t="shared" si="16"/>
        <v>9.0909090909090912E-2</v>
      </c>
      <c r="F40" s="19">
        <v>68</v>
      </c>
      <c r="G40" s="19">
        <v>71</v>
      </c>
      <c r="H40" s="14">
        <f t="shared" si="17"/>
        <v>4.4117647058823532E-2</v>
      </c>
      <c r="I40" s="19">
        <v>18</v>
      </c>
      <c r="J40" s="19">
        <v>21</v>
      </c>
      <c r="K40" s="13">
        <f t="shared" si="22"/>
        <v>0.16666666666666666</v>
      </c>
      <c r="L40" s="57"/>
      <c r="M40" s="50">
        <v>126</v>
      </c>
      <c r="N40" s="50">
        <v>94</v>
      </c>
      <c r="O40" s="50">
        <v>71</v>
      </c>
      <c r="P40" s="17">
        <f t="shared" si="19"/>
        <v>0.76190476190476186</v>
      </c>
      <c r="Q40" s="17">
        <f t="shared" si="20"/>
        <v>0.75531914893617025</v>
      </c>
      <c r="R40" s="18">
        <f t="shared" si="21"/>
        <v>0.29577464788732394</v>
      </c>
    </row>
    <row r="41" spans="1:18" ht="15.75" thickBot="1" x14ac:dyDescent="0.3">
      <c r="A41" s="99"/>
      <c r="B41" s="59" t="s">
        <v>23</v>
      </c>
      <c r="C41" s="60">
        <v>79</v>
      </c>
      <c r="D41" s="61">
        <v>46</v>
      </c>
      <c r="E41" s="62">
        <f t="shared" si="16"/>
        <v>-0.41772151898734178</v>
      </c>
      <c r="F41" s="60">
        <v>45</v>
      </c>
      <c r="G41" s="60">
        <v>24</v>
      </c>
      <c r="H41" s="63">
        <f t="shared" si="17"/>
        <v>-0.46666666666666667</v>
      </c>
      <c r="I41" s="60">
        <v>24</v>
      </c>
      <c r="J41" s="60">
        <v>15</v>
      </c>
      <c r="K41" s="62">
        <f t="shared" si="22"/>
        <v>-0.375</v>
      </c>
      <c r="L41" s="64"/>
      <c r="M41" s="65">
        <v>93</v>
      </c>
      <c r="N41" s="65">
        <v>59</v>
      </c>
      <c r="O41" s="65">
        <v>48</v>
      </c>
      <c r="P41" s="66">
        <f t="shared" si="19"/>
        <v>0.4946236559139785</v>
      </c>
      <c r="Q41" s="66">
        <f t="shared" si="20"/>
        <v>0.40677966101694918</v>
      </c>
      <c r="R41" s="67">
        <f t="shared" si="21"/>
        <v>0.3125</v>
      </c>
    </row>
    <row r="42" spans="1:18" ht="15.75" thickBot="1" x14ac:dyDescent="0.3">
      <c r="A42" s="98" t="s">
        <v>28</v>
      </c>
      <c r="B42" s="69" t="s">
        <v>21</v>
      </c>
      <c r="C42" s="71">
        <v>18</v>
      </c>
      <c r="D42" s="71">
        <v>15</v>
      </c>
      <c r="E42" s="72">
        <f t="shared" si="16"/>
        <v>-0.16666666666666666</v>
      </c>
      <c r="F42" s="70">
        <v>15</v>
      </c>
      <c r="G42" s="70">
        <v>14</v>
      </c>
      <c r="H42" s="72">
        <f t="shared" si="17"/>
        <v>-6.6666666666666666E-2</v>
      </c>
      <c r="I42" s="53">
        <v>3</v>
      </c>
      <c r="J42" s="53">
        <v>1</v>
      </c>
      <c r="K42" s="72">
        <f t="shared" si="22"/>
        <v>-0.66666666666666663</v>
      </c>
      <c r="L42" s="74"/>
      <c r="M42" s="75">
        <v>19</v>
      </c>
      <c r="N42" s="75">
        <v>16</v>
      </c>
      <c r="O42" s="75">
        <v>11</v>
      </c>
      <c r="P42" s="76">
        <f t="shared" si="19"/>
        <v>0.78947368421052633</v>
      </c>
      <c r="Q42" s="76">
        <f t="shared" si="20"/>
        <v>0.875</v>
      </c>
      <c r="R42" s="77">
        <f t="shared" si="21"/>
        <v>9.0909090909090912E-2</v>
      </c>
    </row>
    <row r="43" spans="1:18" ht="15.75" thickBot="1" x14ac:dyDescent="0.3">
      <c r="A43" s="98"/>
      <c r="B43" s="52" t="s">
        <v>22</v>
      </c>
      <c r="C43" s="48">
        <v>26</v>
      </c>
      <c r="D43" s="48">
        <v>25</v>
      </c>
      <c r="E43" s="13">
        <f t="shared" si="16"/>
        <v>-3.8461538461538464E-2</v>
      </c>
      <c r="F43" s="19">
        <v>20</v>
      </c>
      <c r="G43" s="19">
        <v>21</v>
      </c>
      <c r="H43" s="14">
        <f t="shared" si="17"/>
        <v>0.05</v>
      </c>
      <c r="I43" s="19">
        <v>4</v>
      </c>
      <c r="J43" s="19">
        <v>4</v>
      </c>
      <c r="K43" s="13">
        <f t="shared" si="22"/>
        <v>0</v>
      </c>
      <c r="L43" s="57"/>
      <c r="M43" s="50">
        <v>29</v>
      </c>
      <c r="N43" s="50">
        <v>26</v>
      </c>
      <c r="O43" s="50">
        <v>17</v>
      </c>
      <c r="P43" s="17">
        <f t="shared" si="19"/>
        <v>0.86206896551724133</v>
      </c>
      <c r="Q43" s="17">
        <f t="shared" si="20"/>
        <v>0.80769230769230771</v>
      </c>
      <c r="R43" s="18">
        <f t="shared" si="21"/>
        <v>0.23529411764705882</v>
      </c>
    </row>
    <row r="44" spans="1:18" ht="15.75" thickBot="1" x14ac:dyDescent="0.3">
      <c r="A44" s="99"/>
      <c r="B44" s="59" t="s">
        <v>23</v>
      </c>
      <c r="C44" s="60">
        <v>60</v>
      </c>
      <c r="D44" s="61">
        <v>61</v>
      </c>
      <c r="E44" s="62">
        <f t="shared" si="16"/>
        <v>1.6666666666666666E-2</v>
      </c>
      <c r="F44" s="60">
        <v>7</v>
      </c>
      <c r="G44" s="60">
        <v>8</v>
      </c>
      <c r="H44" s="63">
        <f t="shared" si="17"/>
        <v>0.14285714285714285</v>
      </c>
      <c r="I44" s="60">
        <v>0</v>
      </c>
      <c r="J44" s="60">
        <v>1</v>
      </c>
      <c r="K44" s="62">
        <v>0</v>
      </c>
      <c r="L44" s="64"/>
      <c r="M44" s="65">
        <v>70</v>
      </c>
      <c r="N44" s="65">
        <v>21</v>
      </c>
      <c r="O44" s="65">
        <v>20</v>
      </c>
      <c r="P44" s="66">
        <f t="shared" si="19"/>
        <v>0.87142857142857144</v>
      </c>
      <c r="Q44" s="66">
        <f t="shared" si="20"/>
        <v>0.38095238095238093</v>
      </c>
      <c r="R44" s="67">
        <f t="shared" si="21"/>
        <v>0.05</v>
      </c>
    </row>
    <row r="45" spans="1:18" ht="15.75" thickBot="1" x14ac:dyDescent="0.3">
      <c r="A45" s="98" t="s">
        <v>29</v>
      </c>
      <c r="B45" s="69" t="s">
        <v>21</v>
      </c>
      <c r="C45" s="71">
        <v>99</v>
      </c>
      <c r="D45" s="71">
        <v>106</v>
      </c>
      <c r="E45" s="72">
        <f t="shared" si="16"/>
        <v>7.0707070707070704E-2</v>
      </c>
      <c r="F45" s="70">
        <v>78</v>
      </c>
      <c r="G45" s="70">
        <v>76</v>
      </c>
      <c r="H45" s="73">
        <f t="shared" si="17"/>
        <v>-2.564102564102564E-2</v>
      </c>
      <c r="I45" s="53">
        <v>23</v>
      </c>
      <c r="J45" s="53">
        <v>20</v>
      </c>
      <c r="K45" s="72">
        <f t="shared" si="22"/>
        <v>-0.13043478260869565</v>
      </c>
      <c r="L45" s="74"/>
      <c r="M45" s="75">
        <v>122</v>
      </c>
      <c r="N45" s="75">
        <v>89</v>
      </c>
      <c r="O45" s="75">
        <v>63</v>
      </c>
      <c r="P45" s="76">
        <f t="shared" si="19"/>
        <v>0.86885245901639341</v>
      </c>
      <c r="Q45" s="76">
        <f t="shared" si="20"/>
        <v>0.8539325842696629</v>
      </c>
      <c r="R45" s="77">
        <f t="shared" si="21"/>
        <v>0.31746031746031744</v>
      </c>
    </row>
    <row r="46" spans="1:18" ht="15.75" thickBot="1" x14ac:dyDescent="0.3">
      <c r="A46" s="98"/>
      <c r="B46" s="52" t="s">
        <v>22</v>
      </c>
      <c r="C46" s="48">
        <v>150</v>
      </c>
      <c r="D46" s="48">
        <v>166</v>
      </c>
      <c r="E46" s="13">
        <f t="shared" si="16"/>
        <v>0.10666666666666667</v>
      </c>
      <c r="F46" s="19">
        <v>116</v>
      </c>
      <c r="G46" s="19">
        <v>117</v>
      </c>
      <c r="H46" s="14">
        <f t="shared" si="17"/>
        <v>8.6206896551724137E-3</v>
      </c>
      <c r="I46" s="19">
        <v>34</v>
      </c>
      <c r="J46" s="19">
        <v>32</v>
      </c>
      <c r="K46" s="13">
        <f t="shared" si="22"/>
        <v>-5.8823529411764705E-2</v>
      </c>
      <c r="L46" s="57"/>
      <c r="M46" s="50">
        <v>249</v>
      </c>
      <c r="N46" s="50">
        <v>200</v>
      </c>
      <c r="O46" s="50">
        <v>143</v>
      </c>
      <c r="P46" s="17">
        <f t="shared" si="19"/>
        <v>0.66666666666666663</v>
      </c>
      <c r="Q46" s="17">
        <f t="shared" si="20"/>
        <v>0.58499999999999996</v>
      </c>
      <c r="R46" s="18">
        <f t="shared" si="21"/>
        <v>0.22377622377622378</v>
      </c>
    </row>
    <row r="47" spans="1:18" ht="15.75" thickBot="1" x14ac:dyDescent="0.3">
      <c r="A47" s="99"/>
      <c r="B47" s="59" t="s">
        <v>23</v>
      </c>
      <c r="C47" s="60">
        <v>48</v>
      </c>
      <c r="D47" s="61">
        <v>58</v>
      </c>
      <c r="E47" s="62">
        <f t="shared" si="16"/>
        <v>0.20833333333333334</v>
      </c>
      <c r="F47" s="60">
        <v>19</v>
      </c>
      <c r="G47" s="60">
        <v>21</v>
      </c>
      <c r="H47" s="63">
        <f t="shared" si="17"/>
        <v>0.10526315789473684</v>
      </c>
      <c r="I47" s="60">
        <v>11</v>
      </c>
      <c r="J47" s="60">
        <v>8</v>
      </c>
      <c r="K47" s="62">
        <f t="shared" si="22"/>
        <v>-0.27272727272727271</v>
      </c>
      <c r="L47" s="64"/>
      <c r="M47" s="65">
        <v>62</v>
      </c>
      <c r="N47" s="65">
        <v>42</v>
      </c>
      <c r="O47" s="65">
        <v>35</v>
      </c>
      <c r="P47" s="66">
        <f t="shared" si="19"/>
        <v>0.93548387096774188</v>
      </c>
      <c r="Q47" s="66">
        <f t="shared" si="20"/>
        <v>0.5</v>
      </c>
      <c r="R47" s="67">
        <f t="shared" si="21"/>
        <v>0.22857142857142856</v>
      </c>
    </row>
    <row r="48" spans="1:18" ht="15.75" thickBot="1" x14ac:dyDescent="0.3">
      <c r="A48" s="98" t="s">
        <v>39</v>
      </c>
      <c r="B48" s="69" t="s">
        <v>21</v>
      </c>
      <c r="C48" s="71">
        <v>14</v>
      </c>
      <c r="D48" s="71">
        <v>11</v>
      </c>
      <c r="E48" s="72">
        <f t="shared" si="16"/>
        <v>-0.21428571428571427</v>
      </c>
      <c r="F48" s="70">
        <v>10</v>
      </c>
      <c r="G48" s="70">
        <v>9</v>
      </c>
      <c r="H48" s="73">
        <f t="shared" si="17"/>
        <v>-0.1</v>
      </c>
      <c r="I48" s="53">
        <v>3</v>
      </c>
      <c r="J48" s="53">
        <v>2</v>
      </c>
      <c r="K48" s="72">
        <f t="shared" si="22"/>
        <v>-0.33333333333333331</v>
      </c>
      <c r="L48" s="74"/>
      <c r="M48" s="75">
        <v>10</v>
      </c>
      <c r="N48" s="75">
        <v>6</v>
      </c>
      <c r="O48" s="75">
        <v>4</v>
      </c>
      <c r="P48" s="76">
        <f t="shared" si="19"/>
        <v>1.1000000000000001</v>
      </c>
      <c r="Q48" s="76">
        <f t="shared" si="20"/>
        <v>1.5</v>
      </c>
      <c r="R48" s="77">
        <v>0</v>
      </c>
    </row>
    <row r="49" spans="1:18" ht="15.75" thickBot="1" x14ac:dyDescent="0.3">
      <c r="A49" s="98"/>
      <c r="B49" s="52" t="s">
        <v>22</v>
      </c>
      <c r="C49" s="19">
        <v>22</v>
      </c>
      <c r="D49" s="48">
        <v>16</v>
      </c>
      <c r="E49" s="13">
        <f t="shared" si="16"/>
        <v>-0.27272727272727271</v>
      </c>
      <c r="F49" s="19">
        <v>16</v>
      </c>
      <c r="G49" s="19">
        <v>13</v>
      </c>
      <c r="H49" s="14">
        <f t="shared" si="17"/>
        <v>-0.1875</v>
      </c>
      <c r="I49" s="19">
        <v>4</v>
      </c>
      <c r="J49" s="19">
        <v>4</v>
      </c>
      <c r="K49" s="13">
        <f t="shared" si="22"/>
        <v>0</v>
      </c>
      <c r="L49" s="57"/>
      <c r="M49" s="50">
        <v>25</v>
      </c>
      <c r="N49" s="50">
        <v>17</v>
      </c>
      <c r="O49" s="50">
        <v>11</v>
      </c>
      <c r="P49" s="17">
        <f t="shared" si="19"/>
        <v>0.64</v>
      </c>
      <c r="Q49" s="17">
        <f t="shared" si="20"/>
        <v>0.76470588235294112</v>
      </c>
      <c r="R49" s="18">
        <f t="shared" si="21"/>
        <v>0.36363636363636365</v>
      </c>
    </row>
    <row r="50" spans="1:18" ht="15.75" thickBot="1" x14ac:dyDescent="0.3">
      <c r="A50" s="99"/>
      <c r="B50" s="59" t="s">
        <v>23</v>
      </c>
      <c r="C50" s="60">
        <v>34</v>
      </c>
      <c r="D50" s="61">
        <v>20</v>
      </c>
      <c r="E50" s="62">
        <f t="shared" si="16"/>
        <v>-0.41176470588235292</v>
      </c>
      <c r="F50" s="60">
        <v>15</v>
      </c>
      <c r="G50" s="60">
        <v>6</v>
      </c>
      <c r="H50" s="63">
        <f>(G50-F50)/F50</f>
        <v>-0.6</v>
      </c>
      <c r="I50" s="60">
        <v>2</v>
      </c>
      <c r="J50" s="60">
        <v>2</v>
      </c>
      <c r="K50" s="62">
        <f t="shared" si="22"/>
        <v>0</v>
      </c>
      <c r="L50" s="64"/>
      <c r="M50" s="65">
        <v>36</v>
      </c>
      <c r="N50" s="65">
        <v>17</v>
      </c>
      <c r="O50" s="65">
        <v>12</v>
      </c>
      <c r="P50" s="66">
        <f t="shared" si="19"/>
        <v>0.55555555555555558</v>
      </c>
      <c r="Q50" s="66">
        <f t="shared" si="20"/>
        <v>0.35294117647058826</v>
      </c>
      <c r="R50" s="67">
        <f t="shared" si="21"/>
        <v>0.16666666666666666</v>
      </c>
    </row>
    <row r="51" spans="1:18" ht="15.75" thickBot="1" x14ac:dyDescent="0.3">
      <c r="A51" s="99" t="s">
        <v>30</v>
      </c>
      <c r="B51" s="69" t="s">
        <v>21</v>
      </c>
      <c r="C51" s="70">
        <v>306</v>
      </c>
      <c r="D51" s="71">
        <v>309</v>
      </c>
      <c r="E51" s="72">
        <f>(D51-C51)/C51</f>
        <v>9.8039215686274508E-3</v>
      </c>
      <c r="F51" s="70">
        <v>277</v>
      </c>
      <c r="G51" s="70">
        <v>288</v>
      </c>
      <c r="H51" s="73">
        <f t="shared" si="17"/>
        <v>3.9711191335740074E-2</v>
      </c>
      <c r="I51" s="53">
        <v>76</v>
      </c>
      <c r="J51" s="53">
        <v>61</v>
      </c>
      <c r="K51" s="72">
        <f t="shared" si="22"/>
        <v>-0.19736842105263158</v>
      </c>
      <c r="L51" s="74"/>
      <c r="M51" s="75">
        <v>531</v>
      </c>
      <c r="N51" s="75">
        <v>471</v>
      </c>
      <c r="O51" s="75">
        <v>265</v>
      </c>
      <c r="P51" s="76">
        <f>D51/M51</f>
        <v>0.58192090395480223</v>
      </c>
      <c r="Q51" s="76">
        <f t="shared" si="20"/>
        <v>0.61146496815286622</v>
      </c>
      <c r="R51" s="77">
        <f t="shared" si="21"/>
        <v>0.23018867924528302</v>
      </c>
    </row>
    <row r="52" spans="1:18" ht="15.75" thickBot="1" x14ac:dyDescent="0.3">
      <c r="A52" s="99"/>
      <c r="B52" s="59" t="s">
        <v>22</v>
      </c>
      <c r="C52" s="60">
        <v>502</v>
      </c>
      <c r="D52" s="61">
        <v>540</v>
      </c>
      <c r="E52" s="62">
        <f>(D52-C52)/C52</f>
        <v>7.5697211155378488E-2</v>
      </c>
      <c r="F52" s="60">
        <v>436</v>
      </c>
      <c r="G52" s="60">
        <v>499</v>
      </c>
      <c r="H52" s="63">
        <f t="shared" si="17"/>
        <v>0.14449541284403669</v>
      </c>
      <c r="I52" s="60">
        <v>131</v>
      </c>
      <c r="J52" s="60">
        <v>133</v>
      </c>
      <c r="K52" s="62">
        <f t="shared" si="22"/>
        <v>1.5267175572519083E-2</v>
      </c>
      <c r="L52" s="64"/>
      <c r="M52" s="65">
        <v>1091</v>
      </c>
      <c r="N52" s="65">
        <v>978</v>
      </c>
      <c r="O52" s="65">
        <v>597</v>
      </c>
      <c r="P52" s="66">
        <f>D52/M52</f>
        <v>0.49495875343721357</v>
      </c>
      <c r="Q52" s="66">
        <f t="shared" si="20"/>
        <v>0.5102249488752556</v>
      </c>
      <c r="R52" s="67">
        <f t="shared" si="21"/>
        <v>0.22278056951423786</v>
      </c>
    </row>
    <row r="53" spans="1:18" ht="15.75" thickBot="1" x14ac:dyDescent="0.3">
      <c r="A53" s="98" t="s">
        <v>31</v>
      </c>
      <c r="B53" s="69" t="s">
        <v>21</v>
      </c>
      <c r="C53" s="70">
        <v>7</v>
      </c>
      <c r="D53" s="78">
        <v>3</v>
      </c>
      <c r="E53" s="72">
        <f>(D53-C53)/C53</f>
        <v>-0.5714285714285714</v>
      </c>
      <c r="F53" s="70">
        <v>4</v>
      </c>
      <c r="G53" s="78">
        <v>3</v>
      </c>
      <c r="H53" s="72">
        <f t="shared" si="17"/>
        <v>-0.25</v>
      </c>
      <c r="I53" s="53">
        <v>2</v>
      </c>
      <c r="J53" s="20">
        <v>1</v>
      </c>
      <c r="K53" s="72">
        <f t="shared" si="22"/>
        <v>-0.5</v>
      </c>
      <c r="L53" s="74"/>
      <c r="M53" s="75">
        <v>8</v>
      </c>
      <c r="N53" s="75">
        <v>5</v>
      </c>
      <c r="O53" s="75">
        <v>3</v>
      </c>
      <c r="P53" s="76">
        <v>0</v>
      </c>
      <c r="Q53" s="76">
        <v>0</v>
      </c>
      <c r="R53" s="77">
        <v>0</v>
      </c>
    </row>
    <row r="54" spans="1:18" ht="15.75" thickBot="1" x14ac:dyDescent="0.3">
      <c r="A54" s="99"/>
      <c r="B54" s="52" t="s">
        <v>22</v>
      </c>
      <c r="C54" s="19">
        <v>16</v>
      </c>
      <c r="D54" s="48">
        <v>13</v>
      </c>
      <c r="E54" s="13">
        <f t="shared" si="16"/>
        <v>-0.1875</v>
      </c>
      <c r="F54" s="19">
        <v>9</v>
      </c>
      <c r="G54" s="19">
        <v>11</v>
      </c>
      <c r="H54" s="56">
        <f>(G54-F54)/F54</f>
        <v>0.22222222222222221</v>
      </c>
      <c r="I54" s="19">
        <v>2</v>
      </c>
      <c r="J54" s="19">
        <v>4</v>
      </c>
      <c r="K54" s="13">
        <f>(J54-I54)/I54</f>
        <v>1</v>
      </c>
      <c r="L54" s="57"/>
      <c r="M54" s="50">
        <v>31</v>
      </c>
      <c r="N54" s="50">
        <v>21</v>
      </c>
      <c r="O54" s="50">
        <v>12</v>
      </c>
      <c r="P54" s="17">
        <f t="shared" si="19"/>
        <v>0.41935483870967744</v>
      </c>
      <c r="Q54" s="17">
        <f t="shared" si="20"/>
        <v>0.52380952380952384</v>
      </c>
      <c r="R54" s="18">
        <f t="shared" si="21"/>
        <v>0.33333333333333331</v>
      </c>
    </row>
    <row r="55" spans="1:18" ht="15.75" thickBot="1" x14ac:dyDescent="0.3">
      <c r="A55" s="99"/>
      <c r="B55" s="59" t="s">
        <v>23</v>
      </c>
      <c r="C55" s="60">
        <v>14</v>
      </c>
      <c r="D55" s="61">
        <v>6</v>
      </c>
      <c r="E55" s="62">
        <f t="shared" si="16"/>
        <v>-0.5714285714285714</v>
      </c>
      <c r="F55" s="60">
        <v>2</v>
      </c>
      <c r="G55" s="60">
        <v>2</v>
      </c>
      <c r="H55" s="63">
        <f>(G55-F55)/F55</f>
        <v>0</v>
      </c>
      <c r="I55" s="60">
        <v>0</v>
      </c>
      <c r="J55" s="60">
        <v>0</v>
      </c>
      <c r="K55" s="62">
        <v>0</v>
      </c>
      <c r="L55" s="64"/>
      <c r="M55" s="65">
        <v>19</v>
      </c>
      <c r="N55" s="65">
        <v>12</v>
      </c>
      <c r="O55" s="65">
        <v>10</v>
      </c>
      <c r="P55" s="66">
        <f t="shared" si="19"/>
        <v>0.31578947368421051</v>
      </c>
      <c r="Q55" s="66">
        <f t="shared" si="20"/>
        <v>0.16666666666666666</v>
      </c>
      <c r="R55" s="67">
        <f t="shared" si="21"/>
        <v>0</v>
      </c>
    </row>
    <row r="56" spans="1:18" ht="15.75" thickBot="1" x14ac:dyDescent="0.3">
      <c r="A56" s="99" t="s">
        <v>32</v>
      </c>
      <c r="B56" s="69" t="s">
        <v>21</v>
      </c>
      <c r="C56" s="70">
        <v>4</v>
      </c>
      <c r="D56" s="71">
        <v>3</v>
      </c>
      <c r="E56" s="72">
        <f t="shared" si="16"/>
        <v>-0.25</v>
      </c>
      <c r="F56" s="70">
        <v>4</v>
      </c>
      <c r="G56" s="70">
        <v>3</v>
      </c>
      <c r="H56" s="72">
        <f>(G56-F56)/F56</f>
        <v>-0.25</v>
      </c>
      <c r="I56" s="53">
        <v>0</v>
      </c>
      <c r="J56" s="53">
        <v>1</v>
      </c>
      <c r="K56" s="72">
        <v>0</v>
      </c>
      <c r="L56" s="79"/>
      <c r="M56" s="75">
        <v>8</v>
      </c>
      <c r="N56" s="75">
        <v>8</v>
      </c>
      <c r="O56" s="75">
        <v>3</v>
      </c>
      <c r="P56" s="76">
        <f t="shared" si="19"/>
        <v>0.375</v>
      </c>
      <c r="Q56" s="76">
        <f t="shared" si="20"/>
        <v>0.375</v>
      </c>
      <c r="R56" s="77">
        <f t="shared" si="21"/>
        <v>0.33333333333333331</v>
      </c>
    </row>
    <row r="57" spans="1:18" ht="15.75" thickBot="1" x14ac:dyDescent="0.3">
      <c r="A57" s="99"/>
      <c r="B57" s="59" t="s">
        <v>22</v>
      </c>
      <c r="C57" s="60">
        <v>10</v>
      </c>
      <c r="D57" s="61">
        <v>7</v>
      </c>
      <c r="E57" s="62">
        <f t="shared" si="16"/>
        <v>-0.3</v>
      </c>
      <c r="F57" s="60">
        <v>7</v>
      </c>
      <c r="G57" s="60">
        <v>6</v>
      </c>
      <c r="H57" s="62">
        <f t="shared" ref="H57:H65" si="23">(G57-F57)/F57</f>
        <v>-0.14285714285714285</v>
      </c>
      <c r="I57" s="60">
        <v>2</v>
      </c>
      <c r="J57" s="60">
        <v>3</v>
      </c>
      <c r="K57" s="62">
        <f t="shared" ref="K57:K65" si="24">(J57-I57)/I57</f>
        <v>0.5</v>
      </c>
      <c r="L57" s="80"/>
      <c r="M57" s="65">
        <v>29</v>
      </c>
      <c r="N57" s="65">
        <v>27</v>
      </c>
      <c r="O57" s="65">
        <v>15</v>
      </c>
      <c r="P57" s="66">
        <f t="shared" si="19"/>
        <v>0.2413793103448276</v>
      </c>
      <c r="Q57" s="66">
        <f t="shared" si="20"/>
        <v>0.22222222222222221</v>
      </c>
      <c r="R57" s="67">
        <f t="shared" si="21"/>
        <v>0.2</v>
      </c>
    </row>
    <row r="58" spans="1:18" ht="15.75" thickBot="1" x14ac:dyDescent="0.3">
      <c r="A58" s="99" t="s">
        <v>33</v>
      </c>
      <c r="B58" s="69" t="s">
        <v>21</v>
      </c>
      <c r="C58" s="70">
        <v>1</v>
      </c>
      <c r="D58" s="71">
        <v>1</v>
      </c>
      <c r="E58" s="72">
        <v>0</v>
      </c>
      <c r="F58" s="70">
        <v>1</v>
      </c>
      <c r="G58" s="70">
        <v>1</v>
      </c>
      <c r="H58" s="72">
        <v>0</v>
      </c>
      <c r="I58" s="53">
        <v>0</v>
      </c>
      <c r="J58" s="53">
        <v>0</v>
      </c>
      <c r="K58" s="72">
        <v>0</v>
      </c>
      <c r="L58" s="79"/>
      <c r="M58" s="75">
        <v>2</v>
      </c>
      <c r="N58" s="75">
        <v>2</v>
      </c>
      <c r="O58" s="75">
        <v>1</v>
      </c>
      <c r="P58" s="76">
        <v>0</v>
      </c>
      <c r="Q58" s="76">
        <v>0</v>
      </c>
      <c r="R58" s="77">
        <v>0</v>
      </c>
    </row>
    <row r="59" spans="1:18" ht="15.75" thickBot="1" x14ac:dyDescent="0.3">
      <c r="A59" s="99"/>
      <c r="B59" s="59" t="s">
        <v>22</v>
      </c>
      <c r="C59" s="60">
        <v>1</v>
      </c>
      <c r="D59" s="61">
        <v>2</v>
      </c>
      <c r="E59" s="62">
        <f t="shared" si="16"/>
        <v>1</v>
      </c>
      <c r="F59" s="60">
        <v>1</v>
      </c>
      <c r="G59" s="60">
        <v>1</v>
      </c>
      <c r="H59" s="62">
        <f t="shared" ref="H59" si="25">(G59-F59)/F59</f>
        <v>0</v>
      </c>
      <c r="I59" s="60">
        <v>0</v>
      </c>
      <c r="J59" s="60">
        <v>0</v>
      </c>
      <c r="K59" s="62">
        <v>0</v>
      </c>
      <c r="L59" s="80"/>
      <c r="M59" s="65">
        <v>5</v>
      </c>
      <c r="N59" s="65">
        <v>4</v>
      </c>
      <c r="O59" s="65">
        <v>2</v>
      </c>
      <c r="P59" s="66">
        <f t="shared" si="19"/>
        <v>0.4</v>
      </c>
      <c r="Q59" s="66">
        <f t="shared" si="20"/>
        <v>0.25</v>
      </c>
      <c r="R59" s="67">
        <f t="shared" si="21"/>
        <v>0</v>
      </c>
    </row>
    <row r="60" spans="1:18" ht="15.75" thickBot="1" x14ac:dyDescent="0.3">
      <c r="A60" s="99" t="s">
        <v>34</v>
      </c>
      <c r="B60" s="69" t="s">
        <v>21</v>
      </c>
      <c r="C60" s="70">
        <v>13</v>
      </c>
      <c r="D60" s="71">
        <v>31</v>
      </c>
      <c r="E60" s="72">
        <f>(D60-C60)/C60</f>
        <v>1.3846153846153846</v>
      </c>
      <c r="F60" s="70">
        <v>11</v>
      </c>
      <c r="G60" s="70">
        <v>28</v>
      </c>
      <c r="H60" s="73">
        <f t="shared" si="23"/>
        <v>1.5454545454545454</v>
      </c>
      <c r="I60" s="53">
        <v>2</v>
      </c>
      <c r="J60" s="53">
        <v>7</v>
      </c>
      <c r="K60" s="72">
        <f t="shared" si="24"/>
        <v>2.5</v>
      </c>
      <c r="L60" s="79"/>
      <c r="M60" s="75">
        <v>33</v>
      </c>
      <c r="N60" s="75">
        <v>30</v>
      </c>
      <c r="O60" s="75">
        <v>19</v>
      </c>
      <c r="P60" s="76">
        <f>D60/M60</f>
        <v>0.93939393939393945</v>
      </c>
      <c r="Q60" s="76">
        <f t="shared" si="20"/>
        <v>0.93333333333333335</v>
      </c>
      <c r="R60" s="77">
        <f t="shared" si="21"/>
        <v>0.36842105263157893</v>
      </c>
    </row>
    <row r="61" spans="1:18" ht="15.75" thickBot="1" x14ac:dyDescent="0.3">
      <c r="A61" s="99"/>
      <c r="B61" s="59" t="s">
        <v>22</v>
      </c>
      <c r="C61" s="60">
        <v>30</v>
      </c>
      <c r="D61" s="61">
        <v>55</v>
      </c>
      <c r="E61" s="62">
        <f>(D61-C61)/C61</f>
        <v>0.83333333333333337</v>
      </c>
      <c r="F61" s="60">
        <v>22</v>
      </c>
      <c r="G61" s="60">
        <v>51</v>
      </c>
      <c r="H61" s="63">
        <f t="shared" si="23"/>
        <v>1.3181818181818181</v>
      </c>
      <c r="I61" s="60">
        <v>3</v>
      </c>
      <c r="J61" s="60">
        <v>15</v>
      </c>
      <c r="K61" s="62">
        <f t="shared" si="24"/>
        <v>4</v>
      </c>
      <c r="L61" s="80"/>
      <c r="M61" s="65">
        <v>89</v>
      </c>
      <c r="N61" s="65">
        <v>82</v>
      </c>
      <c r="O61" s="65">
        <v>55</v>
      </c>
      <c r="P61" s="66">
        <f>D61/M61</f>
        <v>0.6179775280898876</v>
      </c>
      <c r="Q61" s="66">
        <f t="shared" si="20"/>
        <v>0.62195121951219512</v>
      </c>
      <c r="R61" s="67">
        <f t="shared" si="21"/>
        <v>0.27272727272727271</v>
      </c>
    </row>
    <row r="62" spans="1:18" ht="15.75" thickBot="1" x14ac:dyDescent="0.3">
      <c r="A62" s="99" t="s">
        <v>35</v>
      </c>
      <c r="B62" s="69" t="s">
        <v>21</v>
      </c>
      <c r="C62" s="70">
        <v>26</v>
      </c>
      <c r="D62" s="71">
        <v>21</v>
      </c>
      <c r="E62" s="72">
        <f t="shared" si="16"/>
        <v>-0.19230769230769232</v>
      </c>
      <c r="F62" s="70">
        <v>25</v>
      </c>
      <c r="G62" s="70">
        <v>18</v>
      </c>
      <c r="H62" s="73">
        <f t="shared" si="23"/>
        <v>-0.28000000000000003</v>
      </c>
      <c r="I62" s="53">
        <v>0</v>
      </c>
      <c r="J62" s="53">
        <v>1</v>
      </c>
      <c r="K62" s="72">
        <v>0</v>
      </c>
      <c r="L62" s="79"/>
      <c r="M62" s="75">
        <v>49</v>
      </c>
      <c r="N62" s="75">
        <v>43</v>
      </c>
      <c r="O62" s="75">
        <v>16</v>
      </c>
      <c r="P62" s="76">
        <f t="shared" si="19"/>
        <v>0.42857142857142855</v>
      </c>
      <c r="Q62" s="76">
        <f t="shared" si="20"/>
        <v>0.41860465116279072</v>
      </c>
      <c r="R62" s="77">
        <f t="shared" si="21"/>
        <v>6.25E-2</v>
      </c>
    </row>
    <row r="63" spans="1:18" ht="15.75" thickBot="1" x14ac:dyDescent="0.3">
      <c r="A63" s="99"/>
      <c r="B63" s="59" t="s">
        <v>22</v>
      </c>
      <c r="C63" s="60">
        <v>35</v>
      </c>
      <c r="D63" s="61">
        <v>31</v>
      </c>
      <c r="E63" s="62">
        <f t="shared" si="16"/>
        <v>-0.11428571428571428</v>
      </c>
      <c r="F63" s="60">
        <v>32</v>
      </c>
      <c r="G63" s="60">
        <v>27</v>
      </c>
      <c r="H63" s="63">
        <f t="shared" si="23"/>
        <v>-0.15625</v>
      </c>
      <c r="I63" s="60">
        <v>2</v>
      </c>
      <c r="J63" s="60">
        <v>3</v>
      </c>
      <c r="K63" s="62">
        <f t="shared" si="24"/>
        <v>0.5</v>
      </c>
      <c r="L63" s="80"/>
      <c r="M63" s="65">
        <v>108</v>
      </c>
      <c r="N63" s="65">
        <v>99</v>
      </c>
      <c r="O63" s="65">
        <v>35</v>
      </c>
      <c r="P63" s="66">
        <f t="shared" si="19"/>
        <v>0.28703703703703703</v>
      </c>
      <c r="Q63" s="66">
        <f t="shared" si="20"/>
        <v>0.27272727272727271</v>
      </c>
      <c r="R63" s="67">
        <f t="shared" si="21"/>
        <v>8.5714285714285715E-2</v>
      </c>
    </row>
    <row r="64" spans="1:18" ht="15.75" thickBot="1" x14ac:dyDescent="0.3">
      <c r="A64" s="99" t="s">
        <v>36</v>
      </c>
      <c r="B64" s="69" t="s">
        <v>21</v>
      </c>
      <c r="C64" s="70">
        <v>3</v>
      </c>
      <c r="D64" s="71">
        <v>2</v>
      </c>
      <c r="E64" s="72">
        <f t="shared" si="16"/>
        <v>-0.33333333333333331</v>
      </c>
      <c r="F64" s="70">
        <v>3</v>
      </c>
      <c r="G64" s="70">
        <v>2</v>
      </c>
      <c r="H64" s="73">
        <f t="shared" si="23"/>
        <v>-0.33333333333333331</v>
      </c>
      <c r="I64" s="53">
        <v>1</v>
      </c>
      <c r="J64" s="53">
        <v>0</v>
      </c>
      <c r="K64" s="72">
        <f t="shared" si="24"/>
        <v>-1</v>
      </c>
      <c r="L64" s="79"/>
      <c r="M64" s="75">
        <v>5</v>
      </c>
      <c r="N64" s="75">
        <v>5</v>
      </c>
      <c r="O64" s="75">
        <v>3</v>
      </c>
      <c r="P64" s="76">
        <f t="shared" si="19"/>
        <v>0.4</v>
      </c>
      <c r="Q64" s="76">
        <f t="shared" si="20"/>
        <v>0.4</v>
      </c>
      <c r="R64" s="77">
        <f t="shared" si="21"/>
        <v>0</v>
      </c>
    </row>
    <row r="65" spans="1:18" ht="15.75" thickBot="1" x14ac:dyDescent="0.3">
      <c r="A65" s="105"/>
      <c r="B65" s="59" t="s">
        <v>22</v>
      </c>
      <c r="C65" s="60">
        <v>3</v>
      </c>
      <c r="D65" s="61">
        <v>3</v>
      </c>
      <c r="E65" s="62">
        <f t="shared" si="16"/>
        <v>0</v>
      </c>
      <c r="F65" s="60">
        <v>3</v>
      </c>
      <c r="G65" s="60">
        <v>3</v>
      </c>
      <c r="H65" s="63">
        <f t="shared" si="23"/>
        <v>0</v>
      </c>
      <c r="I65" s="60">
        <v>1</v>
      </c>
      <c r="J65" s="60">
        <v>0</v>
      </c>
      <c r="K65" s="62">
        <f t="shared" si="24"/>
        <v>-1</v>
      </c>
      <c r="L65" s="80"/>
      <c r="M65" s="65">
        <v>8</v>
      </c>
      <c r="N65" s="65">
        <v>8</v>
      </c>
      <c r="O65" s="65">
        <v>5</v>
      </c>
      <c r="P65" s="66">
        <f t="shared" si="19"/>
        <v>0.375</v>
      </c>
      <c r="Q65" s="66">
        <f t="shared" si="20"/>
        <v>0.375</v>
      </c>
      <c r="R65" s="67">
        <f t="shared" si="21"/>
        <v>0</v>
      </c>
    </row>
    <row r="66" spans="1:18" x14ac:dyDescent="0.25">
      <c r="A66" s="81" t="s">
        <v>37</v>
      </c>
      <c r="B66" s="81"/>
      <c r="C66" s="4"/>
      <c r="D66" s="4"/>
      <c r="E66" s="82"/>
      <c r="F66" s="4"/>
      <c r="G66" s="4"/>
      <c r="H66" s="82"/>
      <c r="I66" s="4"/>
      <c r="J66" s="4"/>
      <c r="K66" s="82"/>
      <c r="L66" s="4"/>
      <c r="M66" s="1"/>
      <c r="N66" s="1"/>
      <c r="O66" s="1"/>
      <c r="P66" s="1"/>
      <c r="Q66" s="1"/>
      <c r="R66" s="1"/>
    </row>
    <row r="67" spans="1:18" x14ac:dyDescent="0.25">
      <c r="A67" s="5"/>
      <c r="B67" s="5"/>
      <c r="C67" s="4"/>
      <c r="D67" s="4"/>
      <c r="E67" s="82"/>
      <c r="F67" s="4"/>
      <c r="G67" s="4"/>
      <c r="H67" s="82"/>
      <c r="I67" s="4"/>
      <c r="J67" s="4"/>
      <c r="K67" s="82"/>
      <c r="L67" s="4"/>
      <c r="M67" s="1"/>
      <c r="N67" s="1"/>
      <c r="O67" s="1"/>
      <c r="P67" s="1"/>
      <c r="Q67" s="1"/>
      <c r="R67" s="1"/>
    </row>
    <row r="68" spans="1:18" x14ac:dyDescent="0.25">
      <c r="A68" s="5" t="s">
        <v>38</v>
      </c>
      <c r="B68" s="5"/>
      <c r="C68" s="4"/>
      <c r="D68" s="4"/>
      <c r="E68" s="82"/>
      <c r="F68" s="4"/>
      <c r="G68" s="4"/>
      <c r="H68" s="82"/>
      <c r="I68" s="4"/>
      <c r="J68" s="4"/>
      <c r="K68" s="82"/>
      <c r="L68" s="4"/>
      <c r="M68" s="1"/>
      <c r="N68" s="1"/>
      <c r="O68" s="1"/>
      <c r="P68" s="1"/>
      <c r="Q68" s="1"/>
      <c r="R68" s="1"/>
    </row>
  </sheetData>
  <mergeCells count="40">
    <mergeCell ref="A7:B7"/>
    <mergeCell ref="A1:R1"/>
    <mergeCell ref="A2:R2"/>
    <mergeCell ref="A3:R3"/>
    <mergeCell ref="A4:R4"/>
    <mergeCell ref="A6:B6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39:A41"/>
    <mergeCell ref="A20:B20"/>
    <mergeCell ref="A21:B21"/>
    <mergeCell ref="A22:B22"/>
    <mergeCell ref="A23:B23"/>
    <mergeCell ref="A24:B24"/>
    <mergeCell ref="A25:B25"/>
    <mergeCell ref="A26:B26"/>
    <mergeCell ref="A27:A29"/>
    <mergeCell ref="A30:A32"/>
    <mergeCell ref="A33:A35"/>
    <mergeCell ref="A36:A38"/>
    <mergeCell ref="A58:A59"/>
    <mergeCell ref="A60:A61"/>
    <mergeCell ref="A62:A63"/>
    <mergeCell ref="A64:A65"/>
    <mergeCell ref="A42:A44"/>
    <mergeCell ref="A45:A47"/>
    <mergeCell ref="A48:A50"/>
    <mergeCell ref="A51:A52"/>
    <mergeCell ref="A53:A55"/>
    <mergeCell ref="A56:A57"/>
  </mergeCells>
  <pageMargins left="0.25" right="0.25" top="0.75" bottom="0.75" header="0.3" footer="0.3"/>
  <pageSetup scale="81" fitToHeight="0" orientation="landscape" r:id="rId1"/>
  <headerFooter alignWithMargins="0">
    <oddFooter>&amp;LJennifer Kreinheder, (907)474-6638
UAF Planning, Analysis and Institutional Research&amp;R&amp;D
www.uaf.edu/pair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zoomScale="120" zoomScaleNormal="120" workbookViewId="0">
      <selection sqref="A1:R1"/>
    </sheetView>
  </sheetViews>
  <sheetFormatPr defaultColWidth="11.5703125" defaultRowHeight="15" x14ac:dyDescent="0.25"/>
  <cols>
    <col min="1" max="1" width="17.42578125" style="68" customWidth="1"/>
    <col min="2" max="2" width="16" style="68" customWidth="1"/>
    <col min="3" max="4" width="8.28515625" customWidth="1"/>
    <col min="5" max="5" width="9.28515625" style="68" bestFit="1" customWidth="1"/>
    <col min="6" max="7" width="8.28515625" customWidth="1"/>
    <col min="8" max="8" width="9.28515625" style="68" customWidth="1"/>
    <col min="9" max="10" width="8.28515625" customWidth="1"/>
    <col min="11" max="11" width="9.28515625" style="68" customWidth="1"/>
    <col min="12" max="12" width="1.7109375" customWidth="1"/>
    <col min="13" max="13" width="8.28515625" customWidth="1"/>
    <col min="14" max="14" width="9.28515625" customWidth="1"/>
    <col min="15" max="15" width="9.140625" customWidth="1"/>
    <col min="16" max="16" width="10.85546875" customWidth="1"/>
    <col min="17" max="17" width="10.85546875" bestFit="1" customWidth="1"/>
    <col min="19" max="19" width="44.85546875" bestFit="1" customWidth="1"/>
    <col min="20" max="20" width="23" customWidth="1"/>
    <col min="22" max="27" width="7.5703125" customWidth="1"/>
  </cols>
  <sheetData>
    <row r="1" spans="1:18" ht="15.75" x14ac:dyDescent="0.25">
      <c r="A1" s="85" t="s">
        <v>42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18" ht="15.75" x14ac:dyDescent="0.2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18" ht="15.75" x14ac:dyDescent="0.25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4" spans="1:18" ht="15.75" x14ac:dyDescent="0.25">
      <c r="A4" s="87" t="s">
        <v>57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</row>
    <row r="5" spans="1:18" ht="13.5" customHeight="1" thickBot="1" x14ac:dyDescent="0.3">
      <c r="A5" s="2"/>
      <c r="B5" s="3"/>
      <c r="C5" s="4"/>
      <c r="D5" s="4"/>
      <c r="E5" s="5"/>
      <c r="F5" s="4"/>
      <c r="G5" s="4"/>
      <c r="H5" s="6"/>
      <c r="I5" s="4"/>
      <c r="J5" s="4"/>
      <c r="K5" s="6"/>
      <c r="L5" s="1"/>
      <c r="M5" s="1"/>
      <c r="N5" s="1"/>
      <c r="O5" s="1"/>
      <c r="P5" s="1"/>
      <c r="Q5" s="1"/>
      <c r="R5" s="1"/>
    </row>
    <row r="6" spans="1:18" ht="51" x14ac:dyDescent="0.25">
      <c r="A6" s="88" t="s">
        <v>2</v>
      </c>
      <c r="B6" s="89"/>
      <c r="C6" s="7" t="s">
        <v>58</v>
      </c>
      <c r="D6" s="8" t="s">
        <v>59</v>
      </c>
      <c r="E6" s="7" t="s">
        <v>40</v>
      </c>
      <c r="F6" s="7" t="s">
        <v>60</v>
      </c>
      <c r="G6" s="7" t="s">
        <v>61</v>
      </c>
      <c r="H6" s="7" t="s">
        <v>40</v>
      </c>
      <c r="I6" s="7" t="s">
        <v>62</v>
      </c>
      <c r="J6" s="7" t="s">
        <v>63</v>
      </c>
      <c r="K6" s="7" t="s">
        <v>40</v>
      </c>
      <c r="L6" s="9"/>
      <c r="M6" s="10" t="s">
        <v>3</v>
      </c>
      <c r="N6" s="10" t="s">
        <v>4</v>
      </c>
      <c r="O6" s="10" t="s">
        <v>5</v>
      </c>
      <c r="P6" s="10" t="s">
        <v>6</v>
      </c>
      <c r="Q6" s="10" t="s">
        <v>7</v>
      </c>
      <c r="R6" s="11" t="s">
        <v>8</v>
      </c>
    </row>
    <row r="7" spans="1:18" x14ac:dyDescent="0.25">
      <c r="A7" s="83" t="s">
        <v>9</v>
      </c>
      <c r="B7" s="84"/>
      <c r="C7" s="12">
        <v>2323</v>
      </c>
      <c r="D7" s="12">
        <v>2460</v>
      </c>
      <c r="E7" s="13">
        <f t="shared" ref="E7:E15" si="0">(D7-C7)/C7</f>
        <v>5.897546276366767E-2</v>
      </c>
      <c r="F7" s="12">
        <v>1835</v>
      </c>
      <c r="G7" s="12">
        <v>1973</v>
      </c>
      <c r="H7" s="14">
        <f t="shared" ref="H7:H15" si="1">(G7-F7)/F7</f>
        <v>7.5204359673024523E-2</v>
      </c>
      <c r="I7" s="12">
        <v>430</v>
      </c>
      <c r="J7" s="12">
        <v>450</v>
      </c>
      <c r="K7" s="13">
        <f t="shared" ref="K7:K15" si="2">(J7-I7)/I7</f>
        <v>4.6511627906976744E-2</v>
      </c>
      <c r="L7" s="15"/>
      <c r="M7" s="16">
        <v>3696</v>
      </c>
      <c r="N7" s="16">
        <v>2894</v>
      </c>
      <c r="O7" s="16">
        <v>1878</v>
      </c>
      <c r="P7" s="17">
        <f t="shared" ref="P7:P15" si="3">D7/M7</f>
        <v>0.66558441558441561</v>
      </c>
      <c r="Q7" s="17">
        <f t="shared" ref="Q7:Q15" si="4">G7/N7</f>
        <v>0.68175535590877678</v>
      </c>
      <c r="R7" s="18">
        <f t="shared" ref="R7:R15" si="5">J7/O7</f>
        <v>0.23961661341853036</v>
      </c>
    </row>
    <row r="8" spans="1:18" x14ac:dyDescent="0.25">
      <c r="A8" s="90" t="s">
        <v>10</v>
      </c>
      <c r="B8" s="91"/>
      <c r="C8" s="19">
        <v>384</v>
      </c>
      <c r="D8" s="19">
        <v>405</v>
      </c>
      <c r="E8" s="13">
        <f t="shared" si="0"/>
        <v>5.46875E-2</v>
      </c>
      <c r="F8" s="19">
        <v>301</v>
      </c>
      <c r="G8" s="19">
        <v>319</v>
      </c>
      <c r="H8" s="14">
        <f t="shared" si="1"/>
        <v>5.9800664451827246E-2</v>
      </c>
      <c r="I8" s="19">
        <v>93</v>
      </c>
      <c r="J8" s="19">
        <v>88</v>
      </c>
      <c r="K8" s="13">
        <f t="shared" si="2"/>
        <v>-5.3763440860215055E-2</v>
      </c>
      <c r="L8" s="15"/>
      <c r="M8" s="16">
        <v>415</v>
      </c>
      <c r="N8" s="16">
        <v>270</v>
      </c>
      <c r="O8" s="16">
        <v>188</v>
      </c>
      <c r="P8" s="17">
        <f t="shared" si="3"/>
        <v>0.97590361445783136</v>
      </c>
      <c r="Q8" s="17">
        <f t="shared" si="4"/>
        <v>1.1814814814814816</v>
      </c>
      <c r="R8" s="18">
        <f t="shared" si="5"/>
        <v>0.46808510638297873</v>
      </c>
    </row>
    <row r="9" spans="1:18" x14ac:dyDescent="0.25">
      <c r="A9" s="90" t="s">
        <v>41</v>
      </c>
      <c r="B9" s="91"/>
      <c r="C9" s="19">
        <v>309</v>
      </c>
      <c r="D9" s="19">
        <v>333</v>
      </c>
      <c r="E9" s="13">
        <f t="shared" si="0"/>
        <v>7.7669902912621352E-2</v>
      </c>
      <c r="F9" s="19">
        <v>246</v>
      </c>
      <c r="G9" s="19">
        <v>255</v>
      </c>
      <c r="H9" s="14">
        <f t="shared" si="1"/>
        <v>3.6585365853658534E-2</v>
      </c>
      <c r="I9" s="19">
        <v>80</v>
      </c>
      <c r="J9" s="19">
        <v>67</v>
      </c>
      <c r="K9" s="13">
        <f t="shared" si="2"/>
        <v>-0.16250000000000001</v>
      </c>
      <c r="L9" s="15"/>
      <c r="M9" s="16">
        <v>325</v>
      </c>
      <c r="N9" s="16">
        <v>207</v>
      </c>
      <c r="O9" s="16">
        <v>157</v>
      </c>
      <c r="P9" s="17">
        <f t="shared" si="3"/>
        <v>1.0246153846153847</v>
      </c>
      <c r="Q9" s="17">
        <f t="shared" si="4"/>
        <v>1.2318840579710144</v>
      </c>
      <c r="R9" s="18">
        <f t="shared" si="5"/>
        <v>0.42675159235668791</v>
      </c>
    </row>
    <row r="10" spans="1:18" x14ac:dyDescent="0.25">
      <c r="A10" s="90" t="s">
        <v>11</v>
      </c>
      <c r="B10" s="91"/>
      <c r="C10" s="19">
        <v>1647</v>
      </c>
      <c r="D10" s="19">
        <v>1731</v>
      </c>
      <c r="E10" s="13">
        <f t="shared" si="0"/>
        <v>5.1001821493624776E-2</v>
      </c>
      <c r="F10" s="19">
        <v>1326</v>
      </c>
      <c r="G10" s="19">
        <v>1377</v>
      </c>
      <c r="H10" s="14">
        <f t="shared" si="1"/>
        <v>3.8461538461538464E-2</v>
      </c>
      <c r="I10" s="19">
        <v>279</v>
      </c>
      <c r="J10" s="19">
        <v>265</v>
      </c>
      <c r="K10" s="13">
        <f t="shared" si="2"/>
        <v>-5.0179211469534052E-2</v>
      </c>
      <c r="L10" s="15"/>
      <c r="M10" s="16">
        <v>2093</v>
      </c>
      <c r="N10" s="16">
        <v>1524</v>
      </c>
      <c r="O10" s="16">
        <v>968</v>
      </c>
      <c r="P10" s="17">
        <f t="shared" si="3"/>
        <v>0.82704252269469658</v>
      </c>
      <c r="Q10" s="17">
        <f t="shared" si="4"/>
        <v>0.90354330708661412</v>
      </c>
      <c r="R10" s="18">
        <f t="shared" si="5"/>
        <v>0.2737603305785124</v>
      </c>
    </row>
    <row r="11" spans="1:18" x14ac:dyDescent="0.25">
      <c r="A11" s="90" t="s">
        <v>12</v>
      </c>
      <c r="B11" s="91"/>
      <c r="C11" s="12">
        <v>140</v>
      </c>
      <c r="D11" s="12">
        <v>166</v>
      </c>
      <c r="E11" s="13">
        <f t="shared" si="0"/>
        <v>0.18571428571428572</v>
      </c>
      <c r="F11" s="12">
        <v>113</v>
      </c>
      <c r="G11" s="12">
        <v>154</v>
      </c>
      <c r="H11" s="14">
        <f t="shared" si="1"/>
        <v>0.36283185840707965</v>
      </c>
      <c r="I11" s="12">
        <v>54</v>
      </c>
      <c r="J11" s="12">
        <v>61</v>
      </c>
      <c r="K11" s="13">
        <f>(J11-I11)/I11</f>
        <v>0.12962962962962962</v>
      </c>
      <c r="L11" s="15"/>
      <c r="M11" s="16">
        <v>557</v>
      </c>
      <c r="N11" s="16">
        <v>511</v>
      </c>
      <c r="O11" s="16">
        <v>376</v>
      </c>
      <c r="P11" s="17">
        <f t="shared" si="3"/>
        <v>0.29802513464991021</v>
      </c>
      <c r="Q11" s="17">
        <f t="shared" si="4"/>
        <v>0.30136986301369861</v>
      </c>
      <c r="R11" s="18">
        <f t="shared" si="5"/>
        <v>0.16223404255319149</v>
      </c>
    </row>
    <row r="12" spans="1:18" x14ac:dyDescent="0.25">
      <c r="A12" s="90" t="s">
        <v>13</v>
      </c>
      <c r="B12" s="91"/>
      <c r="C12" s="12">
        <v>489</v>
      </c>
      <c r="D12" s="12">
        <v>510</v>
      </c>
      <c r="E12" s="13">
        <f t="shared" si="0"/>
        <v>4.2944785276073622E-2</v>
      </c>
      <c r="F12" s="12">
        <v>373</v>
      </c>
      <c r="G12" s="12">
        <v>400</v>
      </c>
      <c r="H12" s="14">
        <f t="shared" si="1"/>
        <v>7.2386058981233251E-2</v>
      </c>
      <c r="I12" s="12">
        <v>94</v>
      </c>
      <c r="J12" s="12">
        <v>110</v>
      </c>
      <c r="K12" s="13">
        <f t="shared" si="2"/>
        <v>0.1702127659574468</v>
      </c>
      <c r="L12" s="15"/>
      <c r="M12" s="16">
        <v>966</v>
      </c>
      <c r="N12" s="16">
        <v>780</v>
      </c>
      <c r="O12" s="16">
        <v>462</v>
      </c>
      <c r="P12" s="17">
        <f t="shared" si="3"/>
        <v>0.52795031055900621</v>
      </c>
      <c r="Q12" s="17">
        <f t="shared" si="4"/>
        <v>0.51282051282051277</v>
      </c>
      <c r="R12" s="18">
        <f t="shared" si="5"/>
        <v>0.23809523809523808</v>
      </c>
    </row>
    <row r="13" spans="1:18" x14ac:dyDescent="0.25">
      <c r="A13" s="90" t="s">
        <v>14</v>
      </c>
      <c r="B13" s="91"/>
      <c r="C13" s="20">
        <v>47</v>
      </c>
      <c r="D13" s="20">
        <v>53</v>
      </c>
      <c r="E13" s="13">
        <f t="shared" si="0"/>
        <v>0.1276595744680851</v>
      </c>
      <c r="F13" s="20">
        <v>23</v>
      </c>
      <c r="G13" s="20">
        <v>42</v>
      </c>
      <c r="H13" s="14">
        <f t="shared" si="1"/>
        <v>0.82608695652173914</v>
      </c>
      <c r="I13" s="20">
        <v>3</v>
      </c>
      <c r="J13" s="20">
        <v>14</v>
      </c>
      <c r="K13" s="13">
        <f t="shared" si="2"/>
        <v>3.6666666666666665</v>
      </c>
      <c r="L13" s="15"/>
      <c r="M13" s="16">
        <v>80</v>
      </c>
      <c r="N13" s="16">
        <v>79</v>
      </c>
      <c r="O13" s="16">
        <v>72</v>
      </c>
      <c r="P13" s="17">
        <f t="shared" si="3"/>
        <v>0.66249999999999998</v>
      </c>
      <c r="Q13" s="17">
        <f t="shared" si="4"/>
        <v>0.53164556962025311</v>
      </c>
      <c r="R13" s="18">
        <f t="shared" si="5"/>
        <v>0.19444444444444445</v>
      </c>
    </row>
    <row r="14" spans="1:18" x14ac:dyDescent="0.25">
      <c r="A14" s="92" t="s">
        <v>15</v>
      </c>
      <c r="B14" s="93"/>
      <c r="C14" s="19">
        <v>799</v>
      </c>
      <c r="D14" s="19">
        <v>735</v>
      </c>
      <c r="E14" s="13">
        <f t="shared" si="0"/>
        <v>-8.0100125156445559E-2</v>
      </c>
      <c r="F14" s="19">
        <v>254</v>
      </c>
      <c r="G14" s="19">
        <v>169</v>
      </c>
      <c r="H14" s="14">
        <f t="shared" si="1"/>
        <v>-0.3346456692913386</v>
      </c>
      <c r="I14" s="19">
        <v>57</v>
      </c>
      <c r="J14" s="19">
        <v>47</v>
      </c>
      <c r="K14" s="13">
        <f t="shared" si="2"/>
        <v>-0.17543859649122806</v>
      </c>
      <c r="L14" s="15"/>
      <c r="M14" s="16">
        <v>870</v>
      </c>
      <c r="N14" s="16">
        <v>337</v>
      </c>
      <c r="O14" s="16">
        <v>269</v>
      </c>
      <c r="P14" s="17">
        <f t="shared" si="3"/>
        <v>0.84482758620689657</v>
      </c>
      <c r="Q14" s="17">
        <f t="shared" si="4"/>
        <v>0.50148367952522255</v>
      </c>
      <c r="R14" s="18">
        <f t="shared" si="5"/>
        <v>0.17472118959107807</v>
      </c>
    </row>
    <row r="15" spans="1:18" x14ac:dyDescent="0.25">
      <c r="A15" s="94" t="s">
        <v>16</v>
      </c>
      <c r="B15" s="95"/>
      <c r="C15" s="21">
        <f>C7+C14</f>
        <v>3122</v>
      </c>
      <c r="D15" s="22">
        <f>D7+D14</f>
        <v>3195</v>
      </c>
      <c r="E15" s="23">
        <f t="shared" si="0"/>
        <v>2.3382447149263293E-2</v>
      </c>
      <c r="F15" s="21">
        <f t="shared" ref="F15:G15" si="6">F7+F14</f>
        <v>2089</v>
      </c>
      <c r="G15" s="21">
        <f t="shared" si="6"/>
        <v>2142</v>
      </c>
      <c r="H15" s="24">
        <f t="shared" si="1"/>
        <v>2.537099090473911E-2</v>
      </c>
      <c r="I15" s="21">
        <f t="shared" ref="I15:J15" si="7">I7+I14</f>
        <v>487</v>
      </c>
      <c r="J15" s="21">
        <f t="shared" si="7"/>
        <v>497</v>
      </c>
      <c r="K15" s="23">
        <f t="shared" si="2"/>
        <v>2.0533880903490759E-2</v>
      </c>
      <c r="L15" s="25"/>
      <c r="M15" s="26">
        <f>M7+M14</f>
        <v>4566</v>
      </c>
      <c r="N15" s="26">
        <f>N7+N14</f>
        <v>3231</v>
      </c>
      <c r="O15" s="26">
        <f>O7+O14</f>
        <v>2147</v>
      </c>
      <c r="P15" s="27">
        <f t="shared" si="3"/>
        <v>0.69973718791064388</v>
      </c>
      <c r="Q15" s="27">
        <f t="shared" si="4"/>
        <v>0.6629526462395543</v>
      </c>
      <c r="R15" s="28">
        <f t="shared" si="5"/>
        <v>0.23148579413134607</v>
      </c>
    </row>
    <row r="16" spans="1:18" x14ac:dyDescent="0.25">
      <c r="A16" s="96" t="s">
        <v>17</v>
      </c>
      <c r="B16" s="97"/>
      <c r="C16" s="29"/>
      <c r="D16" s="30"/>
      <c r="E16" s="31"/>
      <c r="F16" s="29"/>
      <c r="G16" s="29"/>
      <c r="H16" s="32"/>
      <c r="I16" s="29"/>
      <c r="J16" s="29"/>
      <c r="K16" s="31"/>
      <c r="L16" s="33"/>
      <c r="M16" s="34"/>
      <c r="N16" s="34"/>
      <c r="O16" s="34"/>
      <c r="P16" s="31"/>
      <c r="Q16" s="31"/>
      <c r="R16" s="35"/>
    </row>
    <row r="17" spans="1:18" x14ac:dyDescent="0.25">
      <c r="A17" s="83" t="s">
        <v>9</v>
      </c>
      <c r="B17" s="84"/>
      <c r="C17" s="12">
        <v>1753</v>
      </c>
      <c r="D17" s="12">
        <v>1836</v>
      </c>
      <c r="E17" s="13">
        <f t="shared" ref="E17:E25" si="8">(D17-C17)/C17</f>
        <v>4.7347404449515115E-2</v>
      </c>
      <c r="F17" s="12">
        <v>1352</v>
      </c>
      <c r="G17" s="12">
        <v>1407</v>
      </c>
      <c r="H17" s="14">
        <f t="shared" ref="H17:H25" si="9">(G17-F17)/F17</f>
        <v>4.0680473372781065E-2</v>
      </c>
      <c r="I17" s="12">
        <v>304</v>
      </c>
      <c r="J17" s="12">
        <v>304</v>
      </c>
      <c r="K17" s="14">
        <f t="shared" ref="K17:K25" si="10">(J17-I17)/I17</f>
        <v>0</v>
      </c>
      <c r="L17" s="15"/>
      <c r="M17" s="12">
        <v>2335</v>
      </c>
      <c r="N17" s="12">
        <v>1675</v>
      </c>
      <c r="O17" s="12">
        <v>1157</v>
      </c>
      <c r="P17" s="17">
        <f t="shared" ref="P17" si="11">D17/M17</f>
        <v>0.78629550321199149</v>
      </c>
      <c r="Q17" s="17">
        <f t="shared" ref="Q17:Q25" si="12">G17/N17</f>
        <v>0.84</v>
      </c>
      <c r="R17" s="18">
        <f t="shared" ref="R17:R25" si="13">J17/O17</f>
        <v>0.26274848746758861</v>
      </c>
    </row>
    <row r="18" spans="1:18" x14ac:dyDescent="0.25">
      <c r="A18" s="90" t="s">
        <v>10</v>
      </c>
      <c r="B18" s="91"/>
      <c r="C18" s="19">
        <v>322</v>
      </c>
      <c r="D18" s="19">
        <v>350</v>
      </c>
      <c r="E18" s="13">
        <f t="shared" si="8"/>
        <v>8.6956521739130432E-2</v>
      </c>
      <c r="F18" s="19">
        <v>247</v>
      </c>
      <c r="G18" s="19">
        <v>269</v>
      </c>
      <c r="H18" s="14">
        <f t="shared" si="9"/>
        <v>8.9068825910931168E-2</v>
      </c>
      <c r="I18" s="19">
        <v>77</v>
      </c>
      <c r="J18" s="19">
        <v>70</v>
      </c>
      <c r="K18" s="14">
        <f t="shared" si="10"/>
        <v>-9.0909090909090912E-2</v>
      </c>
      <c r="L18" s="15"/>
      <c r="M18" s="19">
        <v>348</v>
      </c>
      <c r="N18" s="19">
        <v>222</v>
      </c>
      <c r="O18" s="19">
        <v>161</v>
      </c>
      <c r="P18" s="17">
        <f>D18/M18</f>
        <v>1.0057471264367817</v>
      </c>
      <c r="Q18" s="17">
        <f t="shared" si="12"/>
        <v>1.2117117117117118</v>
      </c>
      <c r="R18" s="18">
        <f t="shared" si="13"/>
        <v>0.43478260869565216</v>
      </c>
    </row>
    <row r="19" spans="1:18" x14ac:dyDescent="0.25">
      <c r="A19" s="90" t="s">
        <v>41</v>
      </c>
      <c r="B19" s="91"/>
      <c r="C19" s="19">
        <v>262</v>
      </c>
      <c r="D19" s="19">
        <v>293</v>
      </c>
      <c r="E19" s="13">
        <f t="shared" si="8"/>
        <v>0.1183206106870229</v>
      </c>
      <c r="F19" s="19">
        <v>204</v>
      </c>
      <c r="G19" s="19">
        <v>220</v>
      </c>
      <c r="H19" s="14">
        <f t="shared" si="9"/>
        <v>7.8431372549019607E-2</v>
      </c>
      <c r="I19" s="19">
        <v>68</v>
      </c>
      <c r="J19" s="19">
        <v>58</v>
      </c>
      <c r="K19" s="14">
        <f t="shared" si="10"/>
        <v>-0.14705882352941177</v>
      </c>
      <c r="L19" s="15"/>
      <c r="M19" s="19">
        <v>277</v>
      </c>
      <c r="N19" s="19">
        <v>175</v>
      </c>
      <c r="O19" s="19">
        <v>139</v>
      </c>
      <c r="P19" s="17">
        <f t="shared" ref="P19:P25" si="14">D19/M19</f>
        <v>1.0577617328519855</v>
      </c>
      <c r="Q19" s="17">
        <f t="shared" si="12"/>
        <v>1.2571428571428571</v>
      </c>
      <c r="R19" s="18">
        <f t="shared" si="13"/>
        <v>0.41726618705035973</v>
      </c>
    </row>
    <row r="20" spans="1:18" x14ac:dyDescent="0.25">
      <c r="A20" s="90" t="s">
        <v>11</v>
      </c>
      <c r="B20" s="91"/>
      <c r="C20" s="19">
        <v>1299</v>
      </c>
      <c r="D20" s="19">
        <v>1374</v>
      </c>
      <c r="E20" s="13">
        <f t="shared" si="8"/>
        <v>5.7736720554272515E-2</v>
      </c>
      <c r="F20" s="19">
        <v>1015</v>
      </c>
      <c r="G20" s="19">
        <v>1048</v>
      </c>
      <c r="H20" s="14">
        <f t="shared" si="9"/>
        <v>3.2512315270935961E-2</v>
      </c>
      <c r="I20" s="19">
        <v>206</v>
      </c>
      <c r="J20" s="19">
        <v>198</v>
      </c>
      <c r="K20" s="14">
        <f t="shared" si="10"/>
        <v>-3.8834951456310676E-2</v>
      </c>
      <c r="L20" s="15"/>
      <c r="M20" s="19">
        <v>1457</v>
      </c>
      <c r="N20" s="19">
        <v>960</v>
      </c>
      <c r="O20" s="19">
        <v>658</v>
      </c>
      <c r="P20" s="17">
        <f t="shared" si="14"/>
        <v>0.94303363074811253</v>
      </c>
      <c r="Q20" s="17">
        <f t="shared" si="12"/>
        <v>1.0916666666666666</v>
      </c>
      <c r="R20" s="18">
        <f t="shared" si="13"/>
        <v>0.30091185410334348</v>
      </c>
    </row>
    <row r="21" spans="1:18" x14ac:dyDescent="0.25">
      <c r="A21" s="90" t="s">
        <v>12</v>
      </c>
      <c r="B21" s="91"/>
      <c r="C21" s="12">
        <v>59</v>
      </c>
      <c r="D21" s="12">
        <v>58</v>
      </c>
      <c r="E21" s="13">
        <f t="shared" si="8"/>
        <v>-1.6949152542372881E-2</v>
      </c>
      <c r="F21" s="12">
        <v>50</v>
      </c>
      <c r="G21" s="12">
        <v>55</v>
      </c>
      <c r="H21" s="14">
        <f t="shared" si="9"/>
        <v>0.1</v>
      </c>
      <c r="I21" s="12">
        <v>21</v>
      </c>
      <c r="J21" s="12">
        <v>21</v>
      </c>
      <c r="K21" s="14">
        <f t="shared" si="10"/>
        <v>0</v>
      </c>
      <c r="L21" s="15"/>
      <c r="M21" s="12">
        <v>218</v>
      </c>
      <c r="N21" s="12">
        <v>201</v>
      </c>
      <c r="O21" s="12">
        <v>153</v>
      </c>
      <c r="P21" s="17">
        <f t="shared" si="14"/>
        <v>0.26605504587155965</v>
      </c>
      <c r="Q21" s="17">
        <f t="shared" si="12"/>
        <v>0.27363184079601988</v>
      </c>
      <c r="R21" s="18">
        <f t="shared" si="13"/>
        <v>0.13725490196078433</v>
      </c>
    </row>
    <row r="22" spans="1:18" x14ac:dyDescent="0.25">
      <c r="A22" s="90" t="s">
        <v>13</v>
      </c>
      <c r="B22" s="91"/>
      <c r="C22" s="12">
        <v>361</v>
      </c>
      <c r="D22" s="12">
        <v>360</v>
      </c>
      <c r="E22" s="13">
        <f t="shared" si="8"/>
        <v>-2.7700831024930748E-3</v>
      </c>
      <c r="F22" s="12">
        <v>265</v>
      </c>
      <c r="G22" s="12">
        <v>265</v>
      </c>
      <c r="H22" s="14">
        <f t="shared" si="9"/>
        <v>0</v>
      </c>
      <c r="I22" s="12">
        <v>75</v>
      </c>
      <c r="J22" s="12">
        <v>72</v>
      </c>
      <c r="K22" s="14">
        <f t="shared" si="10"/>
        <v>-0.04</v>
      </c>
      <c r="L22" s="15"/>
      <c r="M22" s="12">
        <v>588</v>
      </c>
      <c r="N22" s="12">
        <v>443</v>
      </c>
      <c r="O22" s="12">
        <v>280</v>
      </c>
      <c r="P22" s="17">
        <f t="shared" si="14"/>
        <v>0.61224489795918369</v>
      </c>
      <c r="Q22" s="17">
        <f t="shared" si="12"/>
        <v>0.59819413092550788</v>
      </c>
      <c r="R22" s="18">
        <f t="shared" si="13"/>
        <v>0.25714285714285712</v>
      </c>
    </row>
    <row r="23" spans="1:18" x14ac:dyDescent="0.25">
      <c r="A23" s="90" t="s">
        <v>14</v>
      </c>
      <c r="B23" s="91"/>
      <c r="C23" s="20">
        <v>34</v>
      </c>
      <c r="D23" s="20">
        <v>44</v>
      </c>
      <c r="E23" s="13">
        <f t="shared" si="8"/>
        <v>0.29411764705882354</v>
      </c>
      <c r="F23" s="20">
        <v>22</v>
      </c>
      <c r="G23" s="20">
        <v>39</v>
      </c>
      <c r="H23" s="14">
        <f t="shared" si="9"/>
        <v>0.77272727272727271</v>
      </c>
      <c r="I23" s="20">
        <v>2</v>
      </c>
      <c r="J23" s="20">
        <v>13</v>
      </c>
      <c r="K23" s="14">
        <f t="shared" si="10"/>
        <v>5.5</v>
      </c>
      <c r="L23" s="15"/>
      <c r="M23" s="20">
        <v>72</v>
      </c>
      <c r="N23" s="20">
        <v>71</v>
      </c>
      <c r="O23" s="20">
        <v>66</v>
      </c>
      <c r="P23" s="17">
        <f t="shared" si="14"/>
        <v>0.61111111111111116</v>
      </c>
      <c r="Q23" s="17">
        <f t="shared" si="12"/>
        <v>0.54929577464788737</v>
      </c>
      <c r="R23" s="18">
        <f t="shared" si="13"/>
        <v>0.19696969696969696</v>
      </c>
    </row>
    <row r="24" spans="1:18" x14ac:dyDescent="0.25">
      <c r="A24" s="92" t="s">
        <v>15</v>
      </c>
      <c r="B24" s="93"/>
      <c r="C24" s="19">
        <v>785</v>
      </c>
      <c r="D24" s="19">
        <v>729</v>
      </c>
      <c r="E24" s="13">
        <f t="shared" si="8"/>
        <v>-7.1337579617834393E-2</v>
      </c>
      <c r="F24" s="19">
        <v>252</v>
      </c>
      <c r="G24" s="19">
        <v>167</v>
      </c>
      <c r="H24" s="14">
        <f t="shared" si="9"/>
        <v>-0.33730158730158732</v>
      </c>
      <c r="I24" s="19">
        <v>57</v>
      </c>
      <c r="J24" s="19">
        <v>47</v>
      </c>
      <c r="K24" s="14">
        <f t="shared" si="10"/>
        <v>-0.17543859649122806</v>
      </c>
      <c r="L24" s="15"/>
      <c r="M24" s="19">
        <v>851</v>
      </c>
      <c r="N24" s="19">
        <v>325</v>
      </c>
      <c r="O24" s="19">
        <v>259</v>
      </c>
      <c r="P24" s="17">
        <f t="shared" si="14"/>
        <v>0.85663924794359581</v>
      </c>
      <c r="Q24" s="17">
        <f t="shared" si="12"/>
        <v>0.51384615384615384</v>
      </c>
      <c r="R24" s="18">
        <f t="shared" si="13"/>
        <v>0.18146718146718147</v>
      </c>
    </row>
    <row r="25" spans="1:18" x14ac:dyDescent="0.25">
      <c r="A25" s="94" t="s">
        <v>18</v>
      </c>
      <c r="B25" s="95"/>
      <c r="C25" s="36">
        <f>C17+C24</f>
        <v>2538</v>
      </c>
      <c r="D25" s="37">
        <f>D17+D24</f>
        <v>2565</v>
      </c>
      <c r="E25" s="23">
        <f t="shared" si="8"/>
        <v>1.0638297872340425E-2</v>
      </c>
      <c r="F25" s="36">
        <f>F17+F24</f>
        <v>1604</v>
      </c>
      <c r="G25" s="36">
        <f>G17+G24</f>
        <v>1574</v>
      </c>
      <c r="H25" s="24">
        <f t="shared" si="9"/>
        <v>-1.8703241895261846E-2</v>
      </c>
      <c r="I25" s="36">
        <f t="shared" ref="I25:J25" si="15">I17+I24</f>
        <v>361</v>
      </c>
      <c r="J25" s="36">
        <f t="shared" si="15"/>
        <v>351</v>
      </c>
      <c r="K25" s="23">
        <f t="shared" si="10"/>
        <v>-2.7700831024930747E-2</v>
      </c>
      <c r="L25" s="25"/>
      <c r="M25" s="38">
        <f>M17+M24</f>
        <v>3186</v>
      </c>
      <c r="N25" s="38">
        <f>N17+N24</f>
        <v>2000</v>
      </c>
      <c r="O25" s="38">
        <f>O17+O24</f>
        <v>1416</v>
      </c>
      <c r="P25" s="27">
        <f t="shared" si="14"/>
        <v>0.80508474576271183</v>
      </c>
      <c r="Q25" s="27">
        <f t="shared" si="12"/>
        <v>0.78700000000000003</v>
      </c>
      <c r="R25" s="28">
        <f t="shared" si="13"/>
        <v>0.2478813559322034</v>
      </c>
    </row>
    <row r="26" spans="1:18" ht="15" customHeight="1" x14ac:dyDescent="0.25">
      <c r="A26" s="100" t="s">
        <v>19</v>
      </c>
      <c r="B26" s="101"/>
      <c r="C26" s="39"/>
      <c r="D26" s="40"/>
      <c r="E26" s="41"/>
      <c r="F26" s="39"/>
      <c r="G26" s="39"/>
      <c r="H26" s="42"/>
      <c r="I26" s="39"/>
      <c r="J26" s="39"/>
      <c r="K26" s="41"/>
      <c r="L26" s="43"/>
      <c r="M26" s="44"/>
      <c r="N26" s="44"/>
      <c r="O26" s="44"/>
      <c r="P26" s="45"/>
      <c r="Q26" s="45"/>
      <c r="R26" s="46"/>
    </row>
    <row r="27" spans="1:18" x14ac:dyDescent="0.25">
      <c r="A27" s="102" t="s">
        <v>20</v>
      </c>
      <c r="B27" s="47" t="s">
        <v>21</v>
      </c>
      <c r="C27" s="19">
        <v>347</v>
      </c>
      <c r="D27" s="48">
        <v>395</v>
      </c>
      <c r="E27" s="13">
        <f t="shared" ref="E27:E65" si="16">(D27-C27)/C27</f>
        <v>0.13832853025936601</v>
      </c>
      <c r="F27" s="19">
        <v>272</v>
      </c>
      <c r="G27" s="19">
        <v>300</v>
      </c>
      <c r="H27" s="14">
        <f t="shared" ref="H27:H53" si="17">(G27-F27)/F27</f>
        <v>0.10294117647058823</v>
      </c>
      <c r="I27" s="19">
        <v>69</v>
      </c>
      <c r="J27" s="19">
        <v>67</v>
      </c>
      <c r="K27" s="13">
        <f t="shared" ref="K27:K28" si="18">(J27-I27)/I27</f>
        <v>-2.8985507246376812E-2</v>
      </c>
      <c r="L27" s="49"/>
      <c r="M27" s="50">
        <v>386</v>
      </c>
      <c r="N27" s="50">
        <v>258</v>
      </c>
      <c r="O27" s="51">
        <v>179</v>
      </c>
      <c r="P27" s="17">
        <f t="shared" ref="P27:P65" si="19">D27/M27</f>
        <v>1.0233160621761659</v>
      </c>
      <c r="Q27" s="17">
        <f t="shared" ref="Q27:Q65" si="20">G27/N27</f>
        <v>1.1627906976744187</v>
      </c>
      <c r="R27" s="18">
        <f t="shared" ref="R27:R65" si="21">J27/O27</f>
        <v>0.37430167597765363</v>
      </c>
    </row>
    <row r="28" spans="1:18" x14ac:dyDescent="0.25">
      <c r="A28" s="103"/>
      <c r="B28" s="52" t="s">
        <v>22</v>
      </c>
      <c r="C28" s="53">
        <v>482</v>
      </c>
      <c r="D28" s="54">
        <v>510</v>
      </c>
      <c r="E28" s="55">
        <f t="shared" si="16"/>
        <v>5.8091286307053944E-2</v>
      </c>
      <c r="F28" s="53">
        <v>373</v>
      </c>
      <c r="G28" s="53">
        <v>392</v>
      </c>
      <c r="H28" s="56">
        <f t="shared" si="17"/>
        <v>5.0938337801608578E-2</v>
      </c>
      <c r="I28" s="53">
        <v>87</v>
      </c>
      <c r="J28" s="53">
        <v>93</v>
      </c>
      <c r="K28" s="13">
        <f t="shared" si="18"/>
        <v>6.8965517241379309E-2</v>
      </c>
      <c r="L28" s="57"/>
      <c r="M28" s="58">
        <v>594</v>
      </c>
      <c r="N28" s="58">
        <v>416</v>
      </c>
      <c r="O28" s="58">
        <v>267</v>
      </c>
      <c r="P28" s="17">
        <f t="shared" si="19"/>
        <v>0.85858585858585856</v>
      </c>
      <c r="Q28" s="17">
        <f t="shared" si="20"/>
        <v>0.94230769230769229</v>
      </c>
      <c r="R28" s="18">
        <f t="shared" si="21"/>
        <v>0.34831460674157305</v>
      </c>
    </row>
    <row r="29" spans="1:18" s="68" customFormat="1" ht="15.75" thickBot="1" x14ac:dyDescent="0.3">
      <c r="A29" s="104"/>
      <c r="B29" s="59" t="s">
        <v>23</v>
      </c>
      <c r="C29" s="60">
        <v>158</v>
      </c>
      <c r="D29" s="61">
        <v>121</v>
      </c>
      <c r="E29" s="62">
        <f t="shared" si="16"/>
        <v>-0.23417721518987342</v>
      </c>
      <c r="F29" s="60">
        <v>41</v>
      </c>
      <c r="G29" s="60">
        <v>15</v>
      </c>
      <c r="H29" s="63">
        <f t="shared" si="17"/>
        <v>-0.63414634146341464</v>
      </c>
      <c r="I29" s="60">
        <v>5</v>
      </c>
      <c r="J29" s="60">
        <v>3</v>
      </c>
      <c r="K29" s="62">
        <f>(J29-I29)/I29</f>
        <v>-0.4</v>
      </c>
      <c r="L29" s="64"/>
      <c r="M29" s="65">
        <v>165</v>
      </c>
      <c r="N29" s="65">
        <v>45</v>
      </c>
      <c r="O29" s="65">
        <v>34</v>
      </c>
      <c r="P29" s="66">
        <f t="shared" si="19"/>
        <v>0.73333333333333328</v>
      </c>
      <c r="Q29" s="66">
        <f t="shared" si="20"/>
        <v>0.33333333333333331</v>
      </c>
      <c r="R29" s="67">
        <f t="shared" si="21"/>
        <v>8.8235294117647065E-2</v>
      </c>
    </row>
    <row r="30" spans="1:18" ht="15.75" thickBot="1" x14ac:dyDescent="0.3">
      <c r="A30" s="98" t="s">
        <v>24</v>
      </c>
      <c r="B30" s="69" t="s">
        <v>21</v>
      </c>
      <c r="C30" s="70">
        <v>262</v>
      </c>
      <c r="D30" s="71">
        <v>263</v>
      </c>
      <c r="E30" s="72">
        <f t="shared" si="16"/>
        <v>3.8167938931297708E-3</v>
      </c>
      <c r="F30" s="70">
        <v>207</v>
      </c>
      <c r="G30" s="70">
        <v>192</v>
      </c>
      <c r="H30" s="73">
        <f t="shared" si="17"/>
        <v>-7.2463768115942032E-2</v>
      </c>
      <c r="I30" s="53">
        <v>32</v>
      </c>
      <c r="J30" s="53">
        <v>36</v>
      </c>
      <c r="K30" s="72">
        <f t="shared" ref="K30:K53" si="22">(J30-I30)/I30</f>
        <v>0.125</v>
      </c>
      <c r="L30" s="74"/>
      <c r="M30" s="75">
        <v>287</v>
      </c>
      <c r="N30" s="75">
        <v>186</v>
      </c>
      <c r="O30" s="75">
        <v>122</v>
      </c>
      <c r="P30" s="76">
        <f t="shared" si="19"/>
        <v>0.91637630662020908</v>
      </c>
      <c r="Q30" s="76">
        <f t="shared" si="20"/>
        <v>1.032258064516129</v>
      </c>
      <c r="R30" s="77">
        <f t="shared" si="21"/>
        <v>0.29508196721311475</v>
      </c>
    </row>
    <row r="31" spans="1:18" ht="15.75" thickBot="1" x14ac:dyDescent="0.3">
      <c r="A31" s="98"/>
      <c r="B31" s="52" t="s">
        <v>22</v>
      </c>
      <c r="C31" s="48">
        <v>364</v>
      </c>
      <c r="D31" s="48">
        <v>356</v>
      </c>
      <c r="E31" s="13">
        <f t="shared" si="16"/>
        <v>-2.197802197802198E-2</v>
      </c>
      <c r="F31" s="19">
        <v>285</v>
      </c>
      <c r="G31" s="19">
        <v>257</v>
      </c>
      <c r="H31" s="14">
        <f t="shared" si="17"/>
        <v>-9.8245614035087719E-2</v>
      </c>
      <c r="I31" s="19">
        <v>63</v>
      </c>
      <c r="J31" s="19">
        <v>53</v>
      </c>
      <c r="K31" s="13">
        <f t="shared" si="22"/>
        <v>-0.15873015873015872</v>
      </c>
      <c r="L31" s="57"/>
      <c r="M31" s="50">
        <v>480</v>
      </c>
      <c r="N31" s="50">
        <v>343</v>
      </c>
      <c r="O31" s="50">
        <v>239</v>
      </c>
      <c r="P31" s="17">
        <f t="shared" si="19"/>
        <v>0.7416666666666667</v>
      </c>
      <c r="Q31" s="17">
        <f t="shared" si="20"/>
        <v>0.74927113702623904</v>
      </c>
      <c r="R31" s="18">
        <f t="shared" si="21"/>
        <v>0.22175732217573221</v>
      </c>
    </row>
    <row r="32" spans="1:18" ht="15.75" thickBot="1" x14ac:dyDescent="0.3">
      <c r="A32" s="99"/>
      <c r="B32" s="59" t="s">
        <v>23</v>
      </c>
      <c r="C32" s="60">
        <v>160</v>
      </c>
      <c r="D32" s="61">
        <v>142</v>
      </c>
      <c r="E32" s="62">
        <f t="shared" si="16"/>
        <v>-0.1125</v>
      </c>
      <c r="F32" s="60">
        <v>71</v>
      </c>
      <c r="G32" s="60">
        <v>53</v>
      </c>
      <c r="H32" s="63">
        <f t="shared" si="17"/>
        <v>-0.25352112676056338</v>
      </c>
      <c r="I32" s="60">
        <v>17</v>
      </c>
      <c r="J32" s="60">
        <v>9</v>
      </c>
      <c r="K32" s="62">
        <f t="shared" si="22"/>
        <v>-0.47058823529411764</v>
      </c>
      <c r="L32" s="64"/>
      <c r="M32" s="65">
        <v>175</v>
      </c>
      <c r="N32" s="65">
        <v>76</v>
      </c>
      <c r="O32" s="65">
        <v>54</v>
      </c>
      <c r="P32" s="66">
        <f t="shared" si="19"/>
        <v>0.81142857142857139</v>
      </c>
      <c r="Q32" s="66">
        <f t="shared" si="20"/>
        <v>0.69736842105263153</v>
      </c>
      <c r="R32" s="67">
        <f t="shared" si="21"/>
        <v>0.16666666666666666</v>
      </c>
    </row>
    <row r="33" spans="1:18" ht="15.75" thickBot="1" x14ac:dyDescent="0.3">
      <c r="A33" s="98" t="s">
        <v>25</v>
      </c>
      <c r="B33" s="69" t="s">
        <v>21</v>
      </c>
      <c r="C33" s="70">
        <v>321</v>
      </c>
      <c r="D33" s="71">
        <v>315</v>
      </c>
      <c r="E33" s="72">
        <f t="shared" si="16"/>
        <v>-1.8691588785046728E-2</v>
      </c>
      <c r="F33" s="70">
        <v>247</v>
      </c>
      <c r="G33" s="70">
        <v>254</v>
      </c>
      <c r="H33" s="73">
        <f t="shared" si="17"/>
        <v>2.8340080971659919E-2</v>
      </c>
      <c r="I33" s="53">
        <v>42</v>
      </c>
      <c r="J33" s="53">
        <v>34</v>
      </c>
      <c r="K33" s="72">
        <f t="shared" si="22"/>
        <v>-0.19047619047619047</v>
      </c>
      <c r="L33" s="74"/>
      <c r="M33" s="75">
        <v>357</v>
      </c>
      <c r="N33" s="75">
        <v>226</v>
      </c>
      <c r="O33" s="75">
        <v>150</v>
      </c>
      <c r="P33" s="76">
        <f t="shared" si="19"/>
        <v>0.88235294117647056</v>
      </c>
      <c r="Q33" s="76">
        <f t="shared" si="20"/>
        <v>1.1238938053097345</v>
      </c>
      <c r="R33" s="77">
        <f t="shared" si="21"/>
        <v>0.22666666666666666</v>
      </c>
    </row>
    <row r="34" spans="1:18" ht="15.75" thickBot="1" x14ac:dyDescent="0.3">
      <c r="A34" s="98"/>
      <c r="B34" s="52" t="s">
        <v>22</v>
      </c>
      <c r="C34" s="48">
        <v>419</v>
      </c>
      <c r="D34" s="48">
        <v>417</v>
      </c>
      <c r="E34" s="13">
        <f t="shared" si="16"/>
        <v>-4.7732696897374704E-3</v>
      </c>
      <c r="F34" s="19">
        <v>320</v>
      </c>
      <c r="G34" s="19">
        <v>337</v>
      </c>
      <c r="H34" s="14">
        <f t="shared" si="17"/>
        <v>5.3124999999999999E-2</v>
      </c>
      <c r="I34" s="19">
        <v>70</v>
      </c>
      <c r="J34" s="19">
        <v>56</v>
      </c>
      <c r="K34" s="13">
        <f t="shared" si="22"/>
        <v>-0.2</v>
      </c>
      <c r="L34" s="57"/>
      <c r="M34" s="50">
        <v>524</v>
      </c>
      <c r="N34" s="50">
        <v>359</v>
      </c>
      <c r="O34" s="50">
        <v>242</v>
      </c>
      <c r="P34" s="17">
        <f t="shared" si="19"/>
        <v>0.79580152671755722</v>
      </c>
      <c r="Q34" s="17">
        <f t="shared" si="20"/>
        <v>0.93871866295264628</v>
      </c>
      <c r="R34" s="18">
        <f t="shared" si="21"/>
        <v>0.23140495867768596</v>
      </c>
    </row>
    <row r="35" spans="1:18" ht="15.75" thickBot="1" x14ac:dyDescent="0.3">
      <c r="A35" s="99"/>
      <c r="B35" s="59" t="s">
        <v>23</v>
      </c>
      <c r="C35" s="60">
        <v>215</v>
      </c>
      <c r="D35" s="61">
        <v>248</v>
      </c>
      <c r="E35" s="62">
        <f t="shared" si="16"/>
        <v>0.15348837209302327</v>
      </c>
      <c r="F35" s="60">
        <v>47</v>
      </c>
      <c r="G35" s="60">
        <v>45</v>
      </c>
      <c r="H35" s="63">
        <f t="shared" si="17"/>
        <v>-4.2553191489361701E-2</v>
      </c>
      <c r="I35" s="60">
        <v>5</v>
      </c>
      <c r="J35" s="60">
        <v>10</v>
      </c>
      <c r="K35" s="62">
        <f t="shared" si="22"/>
        <v>1</v>
      </c>
      <c r="L35" s="64"/>
      <c r="M35" s="65">
        <v>222</v>
      </c>
      <c r="N35" s="65">
        <v>57</v>
      </c>
      <c r="O35" s="65">
        <v>49</v>
      </c>
      <c r="P35" s="66">
        <f t="shared" si="19"/>
        <v>1.117117117117117</v>
      </c>
      <c r="Q35" s="66">
        <f t="shared" si="20"/>
        <v>0.78947368421052633</v>
      </c>
      <c r="R35" s="67">
        <f t="shared" si="21"/>
        <v>0.20408163265306123</v>
      </c>
    </row>
    <row r="36" spans="1:18" ht="15.75" thickBot="1" x14ac:dyDescent="0.3">
      <c r="A36" s="98" t="s">
        <v>26</v>
      </c>
      <c r="B36" s="69" t="s">
        <v>21</v>
      </c>
      <c r="C36" s="71">
        <v>183</v>
      </c>
      <c r="D36" s="71">
        <v>198</v>
      </c>
      <c r="E36" s="72">
        <f t="shared" si="16"/>
        <v>8.1967213114754092E-2</v>
      </c>
      <c r="F36" s="70">
        <v>139</v>
      </c>
      <c r="G36" s="70">
        <v>148</v>
      </c>
      <c r="H36" s="73">
        <f t="shared" si="17"/>
        <v>6.4748201438848921E-2</v>
      </c>
      <c r="I36" s="53">
        <v>27</v>
      </c>
      <c r="J36" s="53">
        <v>24</v>
      </c>
      <c r="K36" s="72">
        <f t="shared" si="22"/>
        <v>-0.1111111111111111</v>
      </c>
      <c r="L36" s="74"/>
      <c r="M36" s="75">
        <v>206</v>
      </c>
      <c r="N36" s="75">
        <v>129</v>
      </c>
      <c r="O36" s="75">
        <v>91</v>
      </c>
      <c r="P36" s="76">
        <f t="shared" si="19"/>
        <v>0.96116504854368934</v>
      </c>
      <c r="Q36" s="76">
        <f t="shared" si="20"/>
        <v>1.1472868217054264</v>
      </c>
      <c r="R36" s="77">
        <f t="shared" si="21"/>
        <v>0.26373626373626374</v>
      </c>
    </row>
    <row r="37" spans="1:18" ht="15.75" thickBot="1" x14ac:dyDescent="0.3">
      <c r="A37" s="98"/>
      <c r="B37" s="52" t="s">
        <v>22</v>
      </c>
      <c r="C37" s="48">
        <v>215</v>
      </c>
      <c r="D37" s="48">
        <v>263</v>
      </c>
      <c r="E37" s="13">
        <f t="shared" si="16"/>
        <v>0.22325581395348837</v>
      </c>
      <c r="F37" s="19">
        <v>164</v>
      </c>
      <c r="G37" s="19">
        <v>206</v>
      </c>
      <c r="H37" s="14">
        <f t="shared" si="17"/>
        <v>0.25609756097560976</v>
      </c>
      <c r="I37" s="19">
        <v>31</v>
      </c>
      <c r="J37" s="19">
        <v>46</v>
      </c>
      <c r="K37" s="13">
        <f t="shared" si="22"/>
        <v>0.4838709677419355</v>
      </c>
      <c r="L37" s="57"/>
      <c r="M37" s="50">
        <v>308</v>
      </c>
      <c r="N37" s="50">
        <v>220</v>
      </c>
      <c r="O37" s="50">
        <v>167</v>
      </c>
      <c r="P37" s="17">
        <f t="shared" si="19"/>
        <v>0.85389610389610393</v>
      </c>
      <c r="Q37" s="17">
        <f t="shared" si="20"/>
        <v>0.9363636363636364</v>
      </c>
      <c r="R37" s="18">
        <f t="shared" si="21"/>
        <v>0.27544910179640719</v>
      </c>
    </row>
    <row r="38" spans="1:18" ht="15.75" thickBot="1" x14ac:dyDescent="0.3">
      <c r="A38" s="99"/>
      <c r="B38" s="59" t="s">
        <v>23</v>
      </c>
      <c r="C38" s="60">
        <v>25</v>
      </c>
      <c r="D38" s="61">
        <v>41</v>
      </c>
      <c r="E38" s="62">
        <f t="shared" si="16"/>
        <v>0.64</v>
      </c>
      <c r="F38" s="60">
        <v>6</v>
      </c>
      <c r="G38" s="60">
        <v>8</v>
      </c>
      <c r="H38" s="63">
        <f t="shared" si="17"/>
        <v>0.33333333333333331</v>
      </c>
      <c r="I38" s="60">
        <v>0</v>
      </c>
      <c r="J38" s="60">
        <v>2</v>
      </c>
      <c r="K38" s="62">
        <v>0</v>
      </c>
      <c r="L38" s="64"/>
      <c r="M38" s="65">
        <v>28</v>
      </c>
      <c r="N38" s="65">
        <v>8</v>
      </c>
      <c r="O38" s="65">
        <v>7</v>
      </c>
      <c r="P38" s="66">
        <f t="shared" si="19"/>
        <v>1.4642857142857142</v>
      </c>
      <c r="Q38" s="66">
        <f t="shared" si="20"/>
        <v>1</v>
      </c>
      <c r="R38" s="67">
        <f t="shared" si="21"/>
        <v>0.2857142857142857</v>
      </c>
    </row>
    <row r="39" spans="1:18" ht="15.75" thickBot="1" x14ac:dyDescent="0.3">
      <c r="A39" s="98" t="s">
        <v>27</v>
      </c>
      <c r="B39" s="69" t="s">
        <v>21</v>
      </c>
      <c r="C39" s="71">
        <v>56</v>
      </c>
      <c r="D39" s="71">
        <v>74</v>
      </c>
      <c r="E39" s="72">
        <f t="shared" si="16"/>
        <v>0.32142857142857145</v>
      </c>
      <c r="F39" s="70">
        <v>47</v>
      </c>
      <c r="G39" s="70">
        <v>57</v>
      </c>
      <c r="H39" s="73">
        <f t="shared" si="17"/>
        <v>0.21276595744680851</v>
      </c>
      <c r="I39" s="53">
        <v>10</v>
      </c>
      <c r="J39" s="53">
        <v>16</v>
      </c>
      <c r="K39" s="13">
        <f t="shared" si="22"/>
        <v>0.6</v>
      </c>
      <c r="L39" s="74"/>
      <c r="M39" s="75">
        <v>70</v>
      </c>
      <c r="N39" s="75">
        <v>50</v>
      </c>
      <c r="O39" s="75">
        <v>38</v>
      </c>
      <c r="P39" s="76">
        <f t="shared" si="19"/>
        <v>1.0571428571428572</v>
      </c>
      <c r="Q39" s="76">
        <f t="shared" si="20"/>
        <v>1.1399999999999999</v>
      </c>
      <c r="R39" s="77">
        <f t="shared" si="21"/>
        <v>0.42105263157894735</v>
      </c>
    </row>
    <row r="40" spans="1:18" ht="15.75" thickBot="1" x14ac:dyDescent="0.3">
      <c r="A40" s="98"/>
      <c r="B40" s="52" t="s">
        <v>22</v>
      </c>
      <c r="C40" s="19">
        <v>84</v>
      </c>
      <c r="D40" s="48">
        <v>91</v>
      </c>
      <c r="E40" s="13">
        <f t="shared" si="16"/>
        <v>8.3333333333333329E-2</v>
      </c>
      <c r="F40" s="19">
        <v>66</v>
      </c>
      <c r="G40" s="19">
        <v>70</v>
      </c>
      <c r="H40" s="14">
        <f t="shared" si="17"/>
        <v>6.0606060606060608E-2</v>
      </c>
      <c r="I40" s="19">
        <v>17</v>
      </c>
      <c r="J40" s="19">
        <v>20</v>
      </c>
      <c r="K40" s="13">
        <f t="shared" si="22"/>
        <v>0.17647058823529413</v>
      </c>
      <c r="L40" s="57"/>
      <c r="M40" s="50">
        <v>126</v>
      </c>
      <c r="N40" s="50">
        <v>94</v>
      </c>
      <c r="O40" s="50">
        <v>71</v>
      </c>
      <c r="P40" s="17">
        <f t="shared" si="19"/>
        <v>0.72222222222222221</v>
      </c>
      <c r="Q40" s="17">
        <f t="shared" si="20"/>
        <v>0.74468085106382975</v>
      </c>
      <c r="R40" s="18">
        <f t="shared" si="21"/>
        <v>0.28169014084507044</v>
      </c>
    </row>
    <row r="41" spans="1:18" ht="15.75" thickBot="1" x14ac:dyDescent="0.3">
      <c r="A41" s="99"/>
      <c r="B41" s="59" t="s">
        <v>23</v>
      </c>
      <c r="C41" s="60">
        <v>81</v>
      </c>
      <c r="D41" s="61">
        <v>41</v>
      </c>
      <c r="E41" s="62">
        <f t="shared" si="16"/>
        <v>-0.49382716049382713</v>
      </c>
      <c r="F41" s="60">
        <v>45</v>
      </c>
      <c r="G41" s="60">
        <v>21</v>
      </c>
      <c r="H41" s="63">
        <f t="shared" si="17"/>
        <v>-0.53333333333333333</v>
      </c>
      <c r="I41" s="60">
        <v>18</v>
      </c>
      <c r="J41" s="60">
        <v>12</v>
      </c>
      <c r="K41" s="62">
        <f t="shared" si="22"/>
        <v>-0.33333333333333331</v>
      </c>
      <c r="L41" s="64"/>
      <c r="M41" s="65">
        <v>93</v>
      </c>
      <c r="N41" s="65">
        <v>59</v>
      </c>
      <c r="O41" s="65">
        <v>48</v>
      </c>
      <c r="P41" s="66">
        <f t="shared" si="19"/>
        <v>0.44086021505376344</v>
      </c>
      <c r="Q41" s="66">
        <f t="shared" si="20"/>
        <v>0.3559322033898305</v>
      </c>
      <c r="R41" s="67">
        <f t="shared" si="21"/>
        <v>0.25</v>
      </c>
    </row>
    <row r="42" spans="1:18" ht="15.75" thickBot="1" x14ac:dyDescent="0.3">
      <c r="A42" s="98" t="s">
        <v>28</v>
      </c>
      <c r="B42" s="69" t="s">
        <v>21</v>
      </c>
      <c r="C42" s="71">
        <v>18</v>
      </c>
      <c r="D42" s="71">
        <v>15</v>
      </c>
      <c r="E42" s="72">
        <f t="shared" si="16"/>
        <v>-0.16666666666666666</v>
      </c>
      <c r="F42" s="70">
        <v>15</v>
      </c>
      <c r="G42" s="70">
        <v>14</v>
      </c>
      <c r="H42" s="72">
        <f t="shared" si="17"/>
        <v>-6.6666666666666666E-2</v>
      </c>
      <c r="I42" s="53">
        <v>3</v>
      </c>
      <c r="J42" s="53">
        <v>1</v>
      </c>
      <c r="K42" s="72">
        <f t="shared" si="22"/>
        <v>-0.66666666666666663</v>
      </c>
      <c r="L42" s="74"/>
      <c r="M42" s="75">
        <v>19</v>
      </c>
      <c r="N42" s="75">
        <v>16</v>
      </c>
      <c r="O42" s="75">
        <v>11</v>
      </c>
      <c r="P42" s="76">
        <f t="shared" si="19"/>
        <v>0.78947368421052633</v>
      </c>
      <c r="Q42" s="76">
        <f t="shared" si="20"/>
        <v>0.875</v>
      </c>
      <c r="R42" s="77">
        <f t="shared" si="21"/>
        <v>9.0909090909090912E-2</v>
      </c>
    </row>
    <row r="43" spans="1:18" ht="15.75" thickBot="1" x14ac:dyDescent="0.3">
      <c r="A43" s="98"/>
      <c r="B43" s="52" t="s">
        <v>22</v>
      </c>
      <c r="C43" s="48">
        <v>25</v>
      </c>
      <c r="D43" s="48">
        <v>25</v>
      </c>
      <c r="E43" s="13">
        <f t="shared" si="16"/>
        <v>0</v>
      </c>
      <c r="F43" s="19">
        <v>19</v>
      </c>
      <c r="G43" s="19">
        <v>20</v>
      </c>
      <c r="H43" s="14">
        <f t="shared" si="17"/>
        <v>5.2631578947368418E-2</v>
      </c>
      <c r="I43" s="19">
        <v>3</v>
      </c>
      <c r="J43" s="19">
        <v>3</v>
      </c>
      <c r="K43" s="13">
        <f t="shared" si="22"/>
        <v>0</v>
      </c>
      <c r="L43" s="57"/>
      <c r="M43" s="50">
        <v>29</v>
      </c>
      <c r="N43" s="50">
        <v>26</v>
      </c>
      <c r="O43" s="50">
        <v>17</v>
      </c>
      <c r="P43" s="17">
        <f t="shared" si="19"/>
        <v>0.86206896551724133</v>
      </c>
      <c r="Q43" s="17">
        <f t="shared" si="20"/>
        <v>0.76923076923076927</v>
      </c>
      <c r="R43" s="18">
        <f t="shared" si="21"/>
        <v>0.17647058823529413</v>
      </c>
    </row>
    <row r="44" spans="1:18" ht="15.75" thickBot="1" x14ac:dyDescent="0.3">
      <c r="A44" s="99"/>
      <c r="B44" s="59" t="s">
        <v>23</v>
      </c>
      <c r="C44" s="60">
        <v>65</v>
      </c>
      <c r="D44" s="61">
        <v>59</v>
      </c>
      <c r="E44" s="62">
        <f t="shared" si="16"/>
        <v>-9.2307692307692313E-2</v>
      </c>
      <c r="F44" s="60">
        <v>7</v>
      </c>
      <c r="G44" s="60">
        <v>6</v>
      </c>
      <c r="H44" s="63">
        <f t="shared" si="17"/>
        <v>-0.14285714285714285</v>
      </c>
      <c r="I44" s="60">
        <v>0</v>
      </c>
      <c r="J44" s="60">
        <v>1</v>
      </c>
      <c r="K44" s="62">
        <v>0</v>
      </c>
      <c r="L44" s="64"/>
      <c r="M44" s="65">
        <v>70</v>
      </c>
      <c r="N44" s="65">
        <v>21</v>
      </c>
      <c r="O44" s="65">
        <v>20</v>
      </c>
      <c r="P44" s="66">
        <f t="shared" si="19"/>
        <v>0.84285714285714286</v>
      </c>
      <c r="Q44" s="66">
        <f t="shared" si="20"/>
        <v>0.2857142857142857</v>
      </c>
      <c r="R44" s="67">
        <f t="shared" si="21"/>
        <v>0.05</v>
      </c>
    </row>
    <row r="45" spans="1:18" ht="15.75" thickBot="1" x14ac:dyDescent="0.3">
      <c r="A45" s="98" t="s">
        <v>29</v>
      </c>
      <c r="B45" s="69" t="s">
        <v>21</v>
      </c>
      <c r="C45" s="71">
        <v>98</v>
      </c>
      <c r="D45" s="71">
        <v>103</v>
      </c>
      <c r="E45" s="72">
        <f t="shared" si="16"/>
        <v>5.1020408163265307E-2</v>
      </c>
      <c r="F45" s="70">
        <v>78</v>
      </c>
      <c r="G45" s="70">
        <v>74</v>
      </c>
      <c r="H45" s="73">
        <f t="shared" si="17"/>
        <v>-5.128205128205128E-2</v>
      </c>
      <c r="I45" s="53">
        <v>21</v>
      </c>
      <c r="J45" s="53">
        <v>19</v>
      </c>
      <c r="K45" s="72">
        <f t="shared" si="22"/>
        <v>-9.5238095238095233E-2</v>
      </c>
      <c r="L45" s="74"/>
      <c r="M45" s="75">
        <v>122</v>
      </c>
      <c r="N45" s="75">
        <v>89</v>
      </c>
      <c r="O45" s="75">
        <v>63</v>
      </c>
      <c r="P45" s="76">
        <f t="shared" si="19"/>
        <v>0.84426229508196726</v>
      </c>
      <c r="Q45" s="76">
        <f t="shared" si="20"/>
        <v>0.8314606741573034</v>
      </c>
      <c r="R45" s="77">
        <f t="shared" si="21"/>
        <v>0.30158730158730157</v>
      </c>
    </row>
    <row r="46" spans="1:18" ht="15.75" thickBot="1" x14ac:dyDescent="0.3">
      <c r="A46" s="98"/>
      <c r="B46" s="52" t="s">
        <v>22</v>
      </c>
      <c r="C46" s="48">
        <v>142</v>
      </c>
      <c r="D46" s="48">
        <v>158</v>
      </c>
      <c r="E46" s="13">
        <f t="shared" si="16"/>
        <v>0.11267605633802817</v>
      </c>
      <c r="F46" s="19">
        <v>110</v>
      </c>
      <c r="G46" s="19">
        <v>112</v>
      </c>
      <c r="H46" s="14">
        <f t="shared" si="17"/>
        <v>1.8181818181818181E-2</v>
      </c>
      <c r="I46" s="19">
        <v>30</v>
      </c>
      <c r="J46" s="19">
        <v>30</v>
      </c>
      <c r="K46" s="13">
        <f t="shared" si="22"/>
        <v>0</v>
      </c>
      <c r="L46" s="57"/>
      <c r="M46" s="50">
        <v>249</v>
      </c>
      <c r="N46" s="50">
        <v>200</v>
      </c>
      <c r="O46" s="50">
        <v>143</v>
      </c>
      <c r="P46" s="17">
        <f t="shared" si="19"/>
        <v>0.63453815261044177</v>
      </c>
      <c r="Q46" s="17">
        <f t="shared" si="20"/>
        <v>0.56000000000000005</v>
      </c>
      <c r="R46" s="18">
        <f t="shared" si="21"/>
        <v>0.20979020979020979</v>
      </c>
    </row>
    <row r="47" spans="1:18" ht="15.75" thickBot="1" x14ac:dyDescent="0.3">
      <c r="A47" s="99"/>
      <c r="B47" s="59" t="s">
        <v>23</v>
      </c>
      <c r="C47" s="60">
        <v>47</v>
      </c>
      <c r="D47" s="61">
        <v>57</v>
      </c>
      <c r="E47" s="62">
        <f t="shared" si="16"/>
        <v>0.21276595744680851</v>
      </c>
      <c r="F47" s="60">
        <v>19</v>
      </c>
      <c r="G47" s="60">
        <v>16</v>
      </c>
      <c r="H47" s="63">
        <f t="shared" si="17"/>
        <v>-0.15789473684210525</v>
      </c>
      <c r="I47" s="60">
        <v>10</v>
      </c>
      <c r="J47" s="60">
        <v>8</v>
      </c>
      <c r="K47" s="62">
        <f t="shared" si="22"/>
        <v>-0.2</v>
      </c>
      <c r="L47" s="64"/>
      <c r="M47" s="65">
        <v>62</v>
      </c>
      <c r="N47" s="65">
        <v>42</v>
      </c>
      <c r="O47" s="65">
        <v>35</v>
      </c>
      <c r="P47" s="66">
        <f t="shared" si="19"/>
        <v>0.91935483870967738</v>
      </c>
      <c r="Q47" s="66">
        <f t="shared" si="20"/>
        <v>0.38095238095238093</v>
      </c>
      <c r="R47" s="67">
        <f t="shared" si="21"/>
        <v>0.22857142857142856</v>
      </c>
    </row>
    <row r="48" spans="1:18" ht="15.75" thickBot="1" x14ac:dyDescent="0.3">
      <c r="A48" s="98" t="s">
        <v>39</v>
      </c>
      <c r="B48" s="69" t="s">
        <v>21</v>
      </c>
      <c r="C48" s="71">
        <v>14</v>
      </c>
      <c r="D48" s="71">
        <v>11</v>
      </c>
      <c r="E48" s="72">
        <f t="shared" si="16"/>
        <v>-0.21428571428571427</v>
      </c>
      <c r="F48" s="70">
        <v>10</v>
      </c>
      <c r="G48" s="70">
        <v>9</v>
      </c>
      <c r="H48" s="73">
        <f t="shared" si="17"/>
        <v>-0.1</v>
      </c>
      <c r="I48" s="53">
        <v>2</v>
      </c>
      <c r="J48" s="53">
        <v>1</v>
      </c>
      <c r="K48" s="72">
        <f t="shared" si="22"/>
        <v>-0.5</v>
      </c>
      <c r="L48" s="74"/>
      <c r="M48" s="75">
        <v>10</v>
      </c>
      <c r="N48" s="75">
        <v>6</v>
      </c>
      <c r="O48" s="75">
        <v>4</v>
      </c>
      <c r="P48" s="76">
        <f t="shared" si="19"/>
        <v>1.1000000000000001</v>
      </c>
      <c r="Q48" s="76">
        <f t="shared" si="20"/>
        <v>1.5</v>
      </c>
      <c r="R48" s="77">
        <v>0</v>
      </c>
    </row>
    <row r="49" spans="1:18" ht="15.75" thickBot="1" x14ac:dyDescent="0.3">
      <c r="A49" s="98"/>
      <c r="B49" s="52" t="s">
        <v>22</v>
      </c>
      <c r="C49" s="19">
        <v>22</v>
      </c>
      <c r="D49" s="48">
        <v>16</v>
      </c>
      <c r="E49" s="13">
        <f t="shared" si="16"/>
        <v>-0.27272727272727271</v>
      </c>
      <c r="F49" s="19">
        <v>15</v>
      </c>
      <c r="G49" s="19">
        <v>13</v>
      </c>
      <c r="H49" s="14">
        <f t="shared" si="17"/>
        <v>-0.13333333333333333</v>
      </c>
      <c r="I49" s="19">
        <v>3</v>
      </c>
      <c r="J49" s="19">
        <v>3</v>
      </c>
      <c r="K49" s="13">
        <f t="shared" si="22"/>
        <v>0</v>
      </c>
      <c r="L49" s="57"/>
      <c r="M49" s="50">
        <v>25</v>
      </c>
      <c r="N49" s="50">
        <v>17</v>
      </c>
      <c r="O49" s="50">
        <v>11</v>
      </c>
      <c r="P49" s="17">
        <f t="shared" si="19"/>
        <v>0.64</v>
      </c>
      <c r="Q49" s="17">
        <f t="shared" si="20"/>
        <v>0.76470588235294112</v>
      </c>
      <c r="R49" s="18">
        <f t="shared" si="21"/>
        <v>0.27272727272727271</v>
      </c>
    </row>
    <row r="50" spans="1:18" ht="15.75" thickBot="1" x14ac:dyDescent="0.3">
      <c r="A50" s="99"/>
      <c r="B50" s="59" t="s">
        <v>23</v>
      </c>
      <c r="C50" s="60">
        <v>34</v>
      </c>
      <c r="D50" s="61">
        <v>20</v>
      </c>
      <c r="E50" s="62">
        <f t="shared" si="16"/>
        <v>-0.41176470588235292</v>
      </c>
      <c r="F50" s="60">
        <v>16</v>
      </c>
      <c r="G50" s="60">
        <v>3</v>
      </c>
      <c r="H50" s="63">
        <f>(G50-F50)/F50</f>
        <v>-0.8125</v>
      </c>
      <c r="I50" s="60">
        <v>2</v>
      </c>
      <c r="J50" s="60">
        <v>2</v>
      </c>
      <c r="K50" s="62">
        <f t="shared" si="22"/>
        <v>0</v>
      </c>
      <c r="L50" s="64"/>
      <c r="M50" s="65">
        <v>36</v>
      </c>
      <c r="N50" s="65">
        <v>17</v>
      </c>
      <c r="O50" s="65">
        <v>12</v>
      </c>
      <c r="P50" s="66">
        <f t="shared" si="19"/>
        <v>0.55555555555555558</v>
      </c>
      <c r="Q50" s="66">
        <f t="shared" si="20"/>
        <v>0.17647058823529413</v>
      </c>
      <c r="R50" s="67">
        <f t="shared" si="21"/>
        <v>0.16666666666666666</v>
      </c>
    </row>
    <row r="51" spans="1:18" ht="15.75" thickBot="1" x14ac:dyDescent="0.3">
      <c r="A51" s="99" t="s">
        <v>30</v>
      </c>
      <c r="B51" s="69" t="s">
        <v>21</v>
      </c>
      <c r="C51" s="70">
        <v>299</v>
      </c>
      <c r="D51" s="71">
        <v>297</v>
      </c>
      <c r="E51" s="72">
        <f>(D51-C51)/C51</f>
        <v>-6.688963210702341E-3</v>
      </c>
      <c r="F51" s="70">
        <v>270</v>
      </c>
      <c r="G51" s="70">
        <v>276</v>
      </c>
      <c r="H51" s="73">
        <f t="shared" si="17"/>
        <v>2.2222222222222223E-2</v>
      </c>
      <c r="I51" s="53">
        <v>68</v>
      </c>
      <c r="J51" s="53">
        <v>58</v>
      </c>
      <c r="K51" s="72">
        <f t="shared" si="22"/>
        <v>-0.14705882352941177</v>
      </c>
      <c r="L51" s="74"/>
      <c r="M51" s="75">
        <v>531</v>
      </c>
      <c r="N51" s="75">
        <v>471</v>
      </c>
      <c r="O51" s="75">
        <v>265</v>
      </c>
      <c r="P51" s="76">
        <f>D51/M51</f>
        <v>0.55932203389830504</v>
      </c>
      <c r="Q51" s="76">
        <f t="shared" si="20"/>
        <v>0.5859872611464968</v>
      </c>
      <c r="R51" s="77">
        <f t="shared" si="21"/>
        <v>0.21886792452830189</v>
      </c>
    </row>
    <row r="52" spans="1:18" ht="15.75" thickBot="1" x14ac:dyDescent="0.3">
      <c r="A52" s="99"/>
      <c r="B52" s="59" t="s">
        <v>22</v>
      </c>
      <c r="C52" s="60">
        <v>483</v>
      </c>
      <c r="D52" s="61">
        <v>518</v>
      </c>
      <c r="E52" s="62">
        <f>(D52-C52)/C52</f>
        <v>7.2463768115942032E-2</v>
      </c>
      <c r="F52" s="60">
        <v>418</v>
      </c>
      <c r="G52" s="60">
        <v>473</v>
      </c>
      <c r="H52" s="63">
        <f t="shared" si="17"/>
        <v>0.13157894736842105</v>
      </c>
      <c r="I52" s="60">
        <v>117</v>
      </c>
      <c r="J52" s="60">
        <v>122</v>
      </c>
      <c r="K52" s="62">
        <f t="shared" si="22"/>
        <v>4.2735042735042736E-2</v>
      </c>
      <c r="L52" s="64"/>
      <c r="M52" s="65">
        <v>1091</v>
      </c>
      <c r="N52" s="65">
        <v>978</v>
      </c>
      <c r="O52" s="65">
        <v>597</v>
      </c>
      <c r="P52" s="66">
        <f>D52/M52</f>
        <v>0.47479376718606781</v>
      </c>
      <c r="Q52" s="66">
        <f t="shared" si="20"/>
        <v>0.483640081799591</v>
      </c>
      <c r="R52" s="67">
        <f t="shared" si="21"/>
        <v>0.20435510887772193</v>
      </c>
    </row>
    <row r="53" spans="1:18" ht="15.75" thickBot="1" x14ac:dyDescent="0.3">
      <c r="A53" s="98" t="s">
        <v>31</v>
      </c>
      <c r="B53" s="69" t="s">
        <v>21</v>
      </c>
      <c r="C53" s="70">
        <v>7</v>
      </c>
      <c r="D53" s="78">
        <v>3</v>
      </c>
      <c r="E53" s="72">
        <f>(D53-C53)/C53</f>
        <v>-0.5714285714285714</v>
      </c>
      <c r="F53" s="70">
        <v>4</v>
      </c>
      <c r="G53" s="78">
        <v>2</v>
      </c>
      <c r="H53" s="72">
        <f t="shared" si="17"/>
        <v>-0.5</v>
      </c>
      <c r="I53" s="53">
        <v>2</v>
      </c>
      <c r="J53" s="20">
        <v>1</v>
      </c>
      <c r="K53" s="72">
        <f t="shared" si="22"/>
        <v>-0.5</v>
      </c>
      <c r="L53" s="74"/>
      <c r="M53" s="75">
        <v>8</v>
      </c>
      <c r="N53" s="75">
        <v>5</v>
      </c>
      <c r="O53" s="75">
        <v>3</v>
      </c>
      <c r="P53" s="76">
        <v>0</v>
      </c>
      <c r="Q53" s="76">
        <v>0</v>
      </c>
      <c r="R53" s="77">
        <v>0</v>
      </c>
    </row>
    <row r="54" spans="1:18" ht="15.75" thickBot="1" x14ac:dyDescent="0.3">
      <c r="A54" s="99"/>
      <c r="B54" s="52" t="s">
        <v>22</v>
      </c>
      <c r="C54" s="19">
        <v>16</v>
      </c>
      <c r="D54" s="48">
        <v>13</v>
      </c>
      <c r="E54" s="13">
        <f t="shared" si="16"/>
        <v>-0.1875</v>
      </c>
      <c r="F54" s="19">
        <v>9</v>
      </c>
      <c r="G54" s="19">
        <v>10</v>
      </c>
      <c r="H54" s="56">
        <f>(G54-F54)/F54</f>
        <v>0.1111111111111111</v>
      </c>
      <c r="I54" s="19">
        <v>2</v>
      </c>
      <c r="J54" s="19">
        <v>4</v>
      </c>
      <c r="K54" s="13">
        <f>(J54-I54)/I54</f>
        <v>1</v>
      </c>
      <c r="L54" s="57"/>
      <c r="M54" s="50">
        <v>31</v>
      </c>
      <c r="N54" s="50">
        <v>21</v>
      </c>
      <c r="O54" s="50">
        <v>12</v>
      </c>
      <c r="P54" s="17">
        <f t="shared" si="19"/>
        <v>0.41935483870967744</v>
      </c>
      <c r="Q54" s="17">
        <f t="shared" si="20"/>
        <v>0.47619047619047616</v>
      </c>
      <c r="R54" s="18">
        <f t="shared" si="21"/>
        <v>0.33333333333333331</v>
      </c>
    </row>
    <row r="55" spans="1:18" ht="15.75" thickBot="1" x14ac:dyDescent="0.3">
      <c r="A55" s="99"/>
      <c r="B55" s="59" t="s">
        <v>23</v>
      </c>
      <c r="C55" s="60">
        <v>14</v>
      </c>
      <c r="D55" s="61">
        <v>6</v>
      </c>
      <c r="E55" s="62">
        <f t="shared" si="16"/>
        <v>-0.5714285714285714</v>
      </c>
      <c r="F55" s="60">
        <v>2</v>
      </c>
      <c r="G55" s="60">
        <v>2</v>
      </c>
      <c r="H55" s="63">
        <f>(G55-F55)/F55</f>
        <v>0</v>
      </c>
      <c r="I55" s="60">
        <v>0</v>
      </c>
      <c r="J55" s="60">
        <v>0</v>
      </c>
      <c r="K55" s="62">
        <v>0</v>
      </c>
      <c r="L55" s="64"/>
      <c r="M55" s="65">
        <v>19</v>
      </c>
      <c r="N55" s="65">
        <v>12</v>
      </c>
      <c r="O55" s="65">
        <v>10</v>
      </c>
      <c r="P55" s="66">
        <f t="shared" si="19"/>
        <v>0.31578947368421051</v>
      </c>
      <c r="Q55" s="66">
        <f t="shared" si="20"/>
        <v>0.16666666666666666</v>
      </c>
      <c r="R55" s="67">
        <f t="shared" si="21"/>
        <v>0</v>
      </c>
    </row>
    <row r="56" spans="1:18" ht="15.75" thickBot="1" x14ac:dyDescent="0.3">
      <c r="A56" s="99" t="s">
        <v>32</v>
      </c>
      <c r="B56" s="69" t="s">
        <v>21</v>
      </c>
      <c r="C56" s="70">
        <v>4</v>
      </c>
      <c r="D56" s="71">
        <v>3</v>
      </c>
      <c r="E56" s="72">
        <f t="shared" si="16"/>
        <v>-0.25</v>
      </c>
      <c r="F56" s="70">
        <v>4</v>
      </c>
      <c r="G56" s="70">
        <v>3</v>
      </c>
      <c r="H56" s="72">
        <f>(G56-F56)/F56</f>
        <v>-0.25</v>
      </c>
      <c r="I56" s="53">
        <v>0</v>
      </c>
      <c r="J56" s="53">
        <v>1</v>
      </c>
      <c r="K56" s="72">
        <v>0</v>
      </c>
      <c r="L56" s="79"/>
      <c r="M56" s="75">
        <v>8</v>
      </c>
      <c r="N56" s="75">
        <v>8</v>
      </c>
      <c r="O56" s="75">
        <v>3</v>
      </c>
      <c r="P56" s="76">
        <f t="shared" si="19"/>
        <v>0.375</v>
      </c>
      <c r="Q56" s="76">
        <f t="shared" si="20"/>
        <v>0.375</v>
      </c>
      <c r="R56" s="77">
        <f t="shared" si="21"/>
        <v>0.33333333333333331</v>
      </c>
    </row>
    <row r="57" spans="1:18" ht="15.75" thickBot="1" x14ac:dyDescent="0.3">
      <c r="A57" s="99"/>
      <c r="B57" s="59" t="s">
        <v>22</v>
      </c>
      <c r="C57" s="60">
        <v>10</v>
      </c>
      <c r="D57" s="61">
        <v>6</v>
      </c>
      <c r="E57" s="62">
        <f t="shared" si="16"/>
        <v>-0.4</v>
      </c>
      <c r="F57" s="60">
        <v>6</v>
      </c>
      <c r="G57" s="60">
        <v>5</v>
      </c>
      <c r="H57" s="62">
        <f t="shared" ref="H57:H65" si="23">(G57-F57)/F57</f>
        <v>-0.16666666666666666</v>
      </c>
      <c r="I57" s="60">
        <v>1</v>
      </c>
      <c r="J57" s="60">
        <v>3</v>
      </c>
      <c r="K57" s="62">
        <f t="shared" ref="K57:K65" si="24">(J57-I57)/I57</f>
        <v>2</v>
      </c>
      <c r="L57" s="80"/>
      <c r="M57" s="65">
        <v>29</v>
      </c>
      <c r="N57" s="65">
        <v>27</v>
      </c>
      <c r="O57" s="65">
        <v>15</v>
      </c>
      <c r="P57" s="66">
        <f t="shared" si="19"/>
        <v>0.20689655172413793</v>
      </c>
      <c r="Q57" s="66">
        <f t="shared" si="20"/>
        <v>0.18518518518518517</v>
      </c>
      <c r="R57" s="67">
        <f t="shared" si="21"/>
        <v>0.2</v>
      </c>
    </row>
    <row r="58" spans="1:18" ht="15.75" thickBot="1" x14ac:dyDescent="0.3">
      <c r="A58" s="99" t="s">
        <v>33</v>
      </c>
      <c r="B58" s="69" t="s">
        <v>21</v>
      </c>
      <c r="C58" s="70">
        <v>1</v>
      </c>
      <c r="D58" s="71">
        <v>1</v>
      </c>
      <c r="E58" s="72">
        <v>0</v>
      </c>
      <c r="F58" s="70">
        <v>1</v>
      </c>
      <c r="G58" s="70">
        <v>1</v>
      </c>
      <c r="H58" s="72">
        <v>0</v>
      </c>
      <c r="I58" s="53">
        <v>0</v>
      </c>
      <c r="J58" s="53">
        <v>0</v>
      </c>
      <c r="K58" s="72">
        <v>0</v>
      </c>
      <c r="L58" s="79"/>
      <c r="M58" s="75">
        <v>2</v>
      </c>
      <c r="N58" s="75">
        <v>2</v>
      </c>
      <c r="O58" s="75">
        <v>1</v>
      </c>
      <c r="P58" s="76">
        <v>0</v>
      </c>
      <c r="Q58" s="76">
        <v>0</v>
      </c>
      <c r="R58" s="77">
        <v>0</v>
      </c>
    </row>
    <row r="59" spans="1:18" ht="15.75" thickBot="1" x14ac:dyDescent="0.3">
      <c r="A59" s="99"/>
      <c r="B59" s="59" t="s">
        <v>22</v>
      </c>
      <c r="C59" s="60">
        <v>1</v>
      </c>
      <c r="D59" s="61">
        <v>2</v>
      </c>
      <c r="E59" s="62">
        <f t="shared" si="16"/>
        <v>1</v>
      </c>
      <c r="F59" s="60">
        <v>1</v>
      </c>
      <c r="G59" s="60">
        <v>1</v>
      </c>
      <c r="H59" s="62">
        <f t="shared" ref="H59" si="25">(G59-F59)/F59</f>
        <v>0</v>
      </c>
      <c r="I59" s="60">
        <v>0</v>
      </c>
      <c r="J59" s="60">
        <v>0</v>
      </c>
      <c r="K59" s="62">
        <v>0</v>
      </c>
      <c r="L59" s="80"/>
      <c r="M59" s="65">
        <v>5</v>
      </c>
      <c r="N59" s="65">
        <v>4</v>
      </c>
      <c r="O59" s="65">
        <v>2</v>
      </c>
      <c r="P59" s="66">
        <f t="shared" si="19"/>
        <v>0.4</v>
      </c>
      <c r="Q59" s="66">
        <f t="shared" si="20"/>
        <v>0.25</v>
      </c>
      <c r="R59" s="67">
        <f t="shared" si="21"/>
        <v>0</v>
      </c>
    </row>
    <row r="60" spans="1:18" ht="15.75" thickBot="1" x14ac:dyDescent="0.3">
      <c r="A60" s="99" t="s">
        <v>34</v>
      </c>
      <c r="B60" s="69" t="s">
        <v>21</v>
      </c>
      <c r="C60" s="70">
        <v>10</v>
      </c>
      <c r="D60" s="71">
        <v>30</v>
      </c>
      <c r="E60" s="72">
        <f>(D60-C60)/C60</f>
        <v>2</v>
      </c>
      <c r="F60" s="70">
        <v>10</v>
      </c>
      <c r="G60" s="70">
        <v>27</v>
      </c>
      <c r="H60" s="73">
        <f t="shared" si="23"/>
        <v>1.7</v>
      </c>
      <c r="I60" s="53">
        <v>2</v>
      </c>
      <c r="J60" s="53">
        <v>6</v>
      </c>
      <c r="K60" s="72">
        <f t="shared" si="24"/>
        <v>2</v>
      </c>
      <c r="L60" s="79"/>
      <c r="M60" s="75">
        <v>33</v>
      </c>
      <c r="N60" s="75">
        <v>30</v>
      </c>
      <c r="O60" s="75">
        <v>19</v>
      </c>
      <c r="P60" s="76">
        <f>D60/M60</f>
        <v>0.90909090909090906</v>
      </c>
      <c r="Q60" s="76">
        <f t="shared" si="20"/>
        <v>0.9</v>
      </c>
      <c r="R60" s="77">
        <f t="shared" si="21"/>
        <v>0.31578947368421051</v>
      </c>
    </row>
    <row r="61" spans="1:18" ht="15.75" thickBot="1" x14ac:dyDescent="0.3">
      <c r="A61" s="99"/>
      <c r="B61" s="59" t="s">
        <v>22</v>
      </c>
      <c r="C61" s="60">
        <v>25</v>
      </c>
      <c r="D61" s="61">
        <v>51</v>
      </c>
      <c r="E61" s="62">
        <f>(D61-C61)/C61</f>
        <v>1.04</v>
      </c>
      <c r="F61" s="60">
        <v>20</v>
      </c>
      <c r="G61" s="60">
        <v>47</v>
      </c>
      <c r="H61" s="63">
        <f t="shared" si="23"/>
        <v>1.35</v>
      </c>
      <c r="I61" s="60">
        <v>3</v>
      </c>
      <c r="J61" s="60">
        <v>14</v>
      </c>
      <c r="K61" s="62">
        <f t="shared" si="24"/>
        <v>3.6666666666666665</v>
      </c>
      <c r="L61" s="80"/>
      <c r="M61" s="65">
        <v>89</v>
      </c>
      <c r="N61" s="65">
        <v>82</v>
      </c>
      <c r="O61" s="65">
        <v>55</v>
      </c>
      <c r="P61" s="66">
        <f>D61/M61</f>
        <v>0.5730337078651685</v>
      </c>
      <c r="Q61" s="66">
        <f t="shared" si="20"/>
        <v>0.57317073170731703</v>
      </c>
      <c r="R61" s="67">
        <f t="shared" si="21"/>
        <v>0.25454545454545452</v>
      </c>
    </row>
    <row r="62" spans="1:18" ht="15.75" thickBot="1" x14ac:dyDescent="0.3">
      <c r="A62" s="99" t="s">
        <v>35</v>
      </c>
      <c r="B62" s="69" t="s">
        <v>21</v>
      </c>
      <c r="C62" s="70">
        <v>24</v>
      </c>
      <c r="D62" s="71">
        <v>21</v>
      </c>
      <c r="E62" s="72">
        <f t="shared" si="16"/>
        <v>-0.125</v>
      </c>
      <c r="F62" s="70">
        <v>19</v>
      </c>
      <c r="G62" s="70">
        <v>18</v>
      </c>
      <c r="H62" s="73">
        <f t="shared" si="23"/>
        <v>-5.2631578947368418E-2</v>
      </c>
      <c r="I62" s="53">
        <v>0</v>
      </c>
      <c r="J62" s="53">
        <v>1</v>
      </c>
      <c r="K62" s="72">
        <v>0</v>
      </c>
      <c r="L62" s="79"/>
      <c r="M62" s="75">
        <v>49</v>
      </c>
      <c r="N62" s="75">
        <v>43</v>
      </c>
      <c r="O62" s="75">
        <v>16</v>
      </c>
      <c r="P62" s="76">
        <f t="shared" si="19"/>
        <v>0.42857142857142855</v>
      </c>
      <c r="Q62" s="76">
        <f t="shared" si="20"/>
        <v>0.41860465116279072</v>
      </c>
      <c r="R62" s="77">
        <f t="shared" si="21"/>
        <v>6.25E-2</v>
      </c>
    </row>
    <row r="63" spans="1:18" ht="15.75" thickBot="1" x14ac:dyDescent="0.3">
      <c r="A63" s="99"/>
      <c r="B63" s="59" t="s">
        <v>22</v>
      </c>
      <c r="C63" s="60">
        <v>32</v>
      </c>
      <c r="D63" s="61">
        <v>31</v>
      </c>
      <c r="E63" s="62">
        <f t="shared" si="16"/>
        <v>-3.125E-2</v>
      </c>
      <c r="F63" s="60">
        <v>26</v>
      </c>
      <c r="G63" s="60">
        <v>27</v>
      </c>
      <c r="H63" s="63">
        <f t="shared" si="23"/>
        <v>3.8461538461538464E-2</v>
      </c>
      <c r="I63" s="60">
        <v>2</v>
      </c>
      <c r="J63" s="60">
        <v>3</v>
      </c>
      <c r="K63" s="62">
        <f t="shared" si="24"/>
        <v>0.5</v>
      </c>
      <c r="L63" s="80"/>
      <c r="M63" s="65">
        <v>108</v>
      </c>
      <c r="N63" s="65">
        <v>99</v>
      </c>
      <c r="O63" s="65">
        <v>35</v>
      </c>
      <c r="P63" s="66">
        <f t="shared" si="19"/>
        <v>0.28703703703703703</v>
      </c>
      <c r="Q63" s="66">
        <f t="shared" si="20"/>
        <v>0.27272727272727271</v>
      </c>
      <c r="R63" s="67">
        <f t="shared" si="21"/>
        <v>8.5714285714285715E-2</v>
      </c>
    </row>
    <row r="64" spans="1:18" ht="15.75" thickBot="1" x14ac:dyDescent="0.3">
      <c r="A64" s="99" t="s">
        <v>36</v>
      </c>
      <c r="B64" s="69" t="s">
        <v>21</v>
      </c>
      <c r="C64" s="70">
        <v>3</v>
      </c>
      <c r="D64" s="71">
        <v>2</v>
      </c>
      <c r="E64" s="72">
        <f t="shared" si="16"/>
        <v>-0.33333333333333331</v>
      </c>
      <c r="F64" s="70">
        <v>3</v>
      </c>
      <c r="G64" s="70">
        <v>2</v>
      </c>
      <c r="H64" s="73">
        <f t="shared" si="23"/>
        <v>-0.33333333333333331</v>
      </c>
      <c r="I64" s="53">
        <v>1</v>
      </c>
      <c r="J64" s="53">
        <v>0</v>
      </c>
      <c r="K64" s="72">
        <f t="shared" si="24"/>
        <v>-1</v>
      </c>
      <c r="L64" s="79"/>
      <c r="M64" s="75">
        <v>5</v>
      </c>
      <c r="N64" s="75">
        <v>5</v>
      </c>
      <c r="O64" s="75">
        <v>3</v>
      </c>
      <c r="P64" s="76">
        <f t="shared" si="19"/>
        <v>0.4</v>
      </c>
      <c r="Q64" s="76">
        <f t="shared" si="20"/>
        <v>0.4</v>
      </c>
      <c r="R64" s="77">
        <f t="shared" si="21"/>
        <v>0</v>
      </c>
    </row>
    <row r="65" spans="1:18" ht="15.75" thickBot="1" x14ac:dyDescent="0.3">
      <c r="A65" s="105"/>
      <c r="B65" s="59" t="s">
        <v>22</v>
      </c>
      <c r="C65" s="60">
        <v>3</v>
      </c>
      <c r="D65" s="61">
        <v>3</v>
      </c>
      <c r="E65" s="62">
        <f t="shared" si="16"/>
        <v>0</v>
      </c>
      <c r="F65" s="60">
        <v>3</v>
      </c>
      <c r="G65" s="60">
        <v>3</v>
      </c>
      <c r="H65" s="63">
        <f t="shared" si="23"/>
        <v>0</v>
      </c>
      <c r="I65" s="60">
        <v>1</v>
      </c>
      <c r="J65" s="60">
        <v>0</v>
      </c>
      <c r="K65" s="62">
        <f t="shared" si="24"/>
        <v>-1</v>
      </c>
      <c r="L65" s="80"/>
      <c r="M65" s="65">
        <v>8</v>
      </c>
      <c r="N65" s="65">
        <v>8</v>
      </c>
      <c r="O65" s="65">
        <v>5</v>
      </c>
      <c r="P65" s="66">
        <f t="shared" si="19"/>
        <v>0.375</v>
      </c>
      <c r="Q65" s="66">
        <f t="shared" si="20"/>
        <v>0.375</v>
      </c>
      <c r="R65" s="67">
        <f t="shared" si="21"/>
        <v>0</v>
      </c>
    </row>
    <row r="66" spans="1:18" x14ac:dyDescent="0.25">
      <c r="A66" s="81" t="s">
        <v>37</v>
      </c>
      <c r="B66" s="81"/>
      <c r="C66" s="4"/>
      <c r="D66" s="4"/>
      <c r="E66" s="82"/>
      <c r="F66" s="4"/>
      <c r="G66" s="4"/>
      <c r="H66" s="82"/>
      <c r="I66" s="4"/>
      <c r="J66" s="4"/>
      <c r="K66" s="82"/>
      <c r="L66" s="4"/>
      <c r="M66" s="1"/>
      <c r="N66" s="1"/>
      <c r="O66" s="1"/>
      <c r="P66" s="1"/>
      <c r="Q66" s="1"/>
      <c r="R66" s="1"/>
    </row>
    <row r="67" spans="1:18" x14ac:dyDescent="0.25">
      <c r="A67" s="5"/>
      <c r="B67" s="5"/>
      <c r="C67" s="4"/>
      <c r="D67" s="4"/>
      <c r="E67" s="82"/>
      <c r="F67" s="4"/>
      <c r="G67" s="4"/>
      <c r="H67" s="82"/>
      <c r="I67" s="4"/>
      <c r="J67" s="4"/>
      <c r="K67" s="82"/>
      <c r="L67" s="4"/>
      <c r="M67" s="1"/>
      <c r="N67" s="1"/>
      <c r="O67" s="1"/>
      <c r="P67" s="1"/>
      <c r="Q67" s="1"/>
      <c r="R67" s="1"/>
    </row>
    <row r="68" spans="1:18" x14ac:dyDescent="0.25">
      <c r="A68" s="5" t="s">
        <v>38</v>
      </c>
      <c r="B68" s="5"/>
      <c r="C68" s="4"/>
      <c r="D68" s="4"/>
      <c r="E68" s="82"/>
      <c r="F68" s="4"/>
      <c r="G68" s="4"/>
      <c r="H68" s="82"/>
      <c r="I68" s="4"/>
      <c r="J68" s="4"/>
      <c r="K68" s="82"/>
      <c r="L68" s="4"/>
      <c r="M68" s="1"/>
      <c r="N68" s="1"/>
      <c r="O68" s="1"/>
      <c r="P68" s="1"/>
      <c r="Q68" s="1"/>
      <c r="R68" s="1"/>
    </row>
  </sheetData>
  <mergeCells count="40">
    <mergeCell ref="A58:A59"/>
    <mergeCell ref="A60:A61"/>
    <mergeCell ref="A62:A63"/>
    <mergeCell ref="A64:A65"/>
    <mergeCell ref="A42:A44"/>
    <mergeCell ref="A45:A47"/>
    <mergeCell ref="A48:A50"/>
    <mergeCell ref="A51:A52"/>
    <mergeCell ref="A53:A55"/>
    <mergeCell ref="A56:A57"/>
    <mergeCell ref="A39:A41"/>
    <mergeCell ref="A20:B20"/>
    <mergeCell ref="A21:B21"/>
    <mergeCell ref="A22:B22"/>
    <mergeCell ref="A23:B23"/>
    <mergeCell ref="A24:B24"/>
    <mergeCell ref="A25:B25"/>
    <mergeCell ref="A26:B26"/>
    <mergeCell ref="A27:A29"/>
    <mergeCell ref="A30:A32"/>
    <mergeCell ref="A33:A35"/>
    <mergeCell ref="A36:A38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7:B7"/>
    <mergeCell ref="A1:R1"/>
    <mergeCell ref="A2:R2"/>
    <mergeCell ref="A3:R3"/>
    <mergeCell ref="A4:R4"/>
    <mergeCell ref="A6:B6"/>
  </mergeCells>
  <pageMargins left="0.25" right="0.25" top="0.75" bottom="0.75" header="0.3" footer="0.3"/>
  <pageSetup scale="81" fitToHeight="0" orientation="landscape" r:id="rId1"/>
  <headerFooter alignWithMargins="0">
    <oddFooter>&amp;LJennifer Kreinheder, (907)474-6638
UAF Planning, Analysis and Institutional Research&amp;R&amp;D
www.uaf.edu/pair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zoomScale="120" zoomScaleNormal="120" workbookViewId="0">
      <selection activeCell="A5" sqref="A5"/>
    </sheetView>
  </sheetViews>
  <sheetFormatPr defaultColWidth="11.5703125" defaultRowHeight="15" x14ac:dyDescent="0.25"/>
  <cols>
    <col min="1" max="1" width="17.42578125" style="68" customWidth="1"/>
    <col min="2" max="2" width="16" style="68" customWidth="1"/>
    <col min="3" max="4" width="8.28515625" customWidth="1"/>
    <col min="5" max="5" width="9.28515625" style="68" bestFit="1" customWidth="1"/>
    <col min="6" max="7" width="8.28515625" customWidth="1"/>
    <col min="8" max="8" width="9.28515625" style="68" customWidth="1"/>
    <col min="9" max="10" width="8.28515625" customWidth="1"/>
    <col min="11" max="11" width="9.28515625" style="68" customWidth="1"/>
    <col min="12" max="12" width="1.7109375" customWidth="1"/>
    <col min="13" max="13" width="8.28515625" customWidth="1"/>
    <col min="14" max="14" width="9.28515625" customWidth="1"/>
    <col min="15" max="15" width="9.140625" customWidth="1"/>
    <col min="16" max="16" width="10.85546875" customWidth="1"/>
    <col min="17" max="17" width="10.85546875" bestFit="1" customWidth="1"/>
  </cols>
  <sheetData>
    <row r="1" spans="1:18" ht="15.75" x14ac:dyDescent="0.25">
      <c r="A1" s="85" t="s">
        <v>42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18" ht="15.75" x14ac:dyDescent="0.2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18" ht="15.75" x14ac:dyDescent="0.25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4" spans="1:18" ht="15.75" x14ac:dyDescent="0.25">
      <c r="A4" s="87" t="s">
        <v>176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</row>
    <row r="5" spans="1:18" ht="13.5" customHeight="1" thickBot="1" x14ac:dyDescent="0.3">
      <c r="A5" s="2"/>
      <c r="B5" s="3"/>
      <c r="C5" s="4"/>
      <c r="D5" s="4"/>
      <c r="E5" s="5"/>
      <c r="F5" s="4"/>
      <c r="G5" s="4"/>
      <c r="H5" s="6"/>
      <c r="I5" s="4"/>
      <c r="J5" s="4"/>
      <c r="K5" s="6"/>
      <c r="L5" s="1"/>
      <c r="M5" s="1"/>
      <c r="N5" s="1"/>
      <c r="O5" s="1"/>
      <c r="P5" s="1"/>
      <c r="Q5" s="1"/>
      <c r="R5" s="1"/>
    </row>
    <row r="6" spans="1:18" ht="51" x14ac:dyDescent="0.25">
      <c r="A6" s="88" t="s">
        <v>2</v>
      </c>
      <c r="B6" s="89"/>
      <c r="C6" s="7" t="s">
        <v>177</v>
      </c>
      <c r="D6" s="8" t="s">
        <v>180</v>
      </c>
      <c r="E6" s="7" t="s">
        <v>40</v>
      </c>
      <c r="F6" s="7" t="s">
        <v>178</v>
      </c>
      <c r="G6" s="7" t="s">
        <v>181</v>
      </c>
      <c r="H6" s="7" t="s">
        <v>40</v>
      </c>
      <c r="I6" s="7" t="s">
        <v>179</v>
      </c>
      <c r="J6" s="7" t="s">
        <v>182</v>
      </c>
      <c r="K6" s="7" t="s">
        <v>40</v>
      </c>
      <c r="L6" s="9"/>
      <c r="M6" s="10" t="s">
        <v>3</v>
      </c>
      <c r="N6" s="10" t="s">
        <v>4</v>
      </c>
      <c r="O6" s="10" t="s">
        <v>5</v>
      </c>
      <c r="P6" s="10" t="s">
        <v>6</v>
      </c>
      <c r="Q6" s="10" t="s">
        <v>7</v>
      </c>
      <c r="R6" s="11" t="s">
        <v>8</v>
      </c>
    </row>
    <row r="7" spans="1:18" x14ac:dyDescent="0.25">
      <c r="A7" s="83" t="s">
        <v>9</v>
      </c>
      <c r="B7" s="84"/>
      <c r="C7" s="12">
        <v>3606</v>
      </c>
      <c r="D7" s="12">
        <v>3706</v>
      </c>
      <c r="E7" s="13">
        <f t="shared" ref="E7:E15" si="0">(D7-C7)/C7</f>
        <v>2.7731558513588463E-2</v>
      </c>
      <c r="F7" s="12">
        <v>2868</v>
      </c>
      <c r="G7" s="12">
        <v>2947</v>
      </c>
      <c r="H7" s="14">
        <f t="shared" ref="H7:H15" si="1">(G7-F7)/F7</f>
        <v>2.7545327754532774E-2</v>
      </c>
      <c r="I7" s="12">
        <v>1868</v>
      </c>
      <c r="J7" s="12">
        <v>1892</v>
      </c>
      <c r="K7" s="13">
        <f t="shared" ref="K7:K15" si="2">(J7-I7)/I7</f>
        <v>1.284796573875803E-2</v>
      </c>
      <c r="L7" s="15"/>
      <c r="M7" s="16">
        <v>3696</v>
      </c>
      <c r="N7" s="16">
        <v>2894</v>
      </c>
      <c r="O7" s="16">
        <v>1878</v>
      </c>
      <c r="P7" s="17">
        <f t="shared" ref="P7:P15" si="3">D7/M7</f>
        <v>1.0027056277056277</v>
      </c>
      <c r="Q7" s="17">
        <f t="shared" ref="Q7:Q15" si="4">G7/N7</f>
        <v>1.0183137525915689</v>
      </c>
      <c r="R7" s="18">
        <f t="shared" ref="R7:R15" si="5">J7/O7</f>
        <v>1.007454739084132</v>
      </c>
    </row>
    <row r="8" spans="1:18" x14ac:dyDescent="0.25">
      <c r="A8" s="90" t="s">
        <v>10</v>
      </c>
      <c r="B8" s="91"/>
      <c r="C8" s="19">
        <v>412</v>
      </c>
      <c r="D8" s="19">
        <v>431</v>
      </c>
      <c r="E8" s="13">
        <f t="shared" si="0"/>
        <v>4.6116504854368932E-2</v>
      </c>
      <c r="F8" s="19">
        <v>281</v>
      </c>
      <c r="G8" s="19">
        <v>295</v>
      </c>
      <c r="H8" s="14">
        <f t="shared" si="1"/>
        <v>4.9822064056939501E-2</v>
      </c>
      <c r="I8" s="19">
        <v>198</v>
      </c>
      <c r="J8" s="19">
        <v>201</v>
      </c>
      <c r="K8" s="13">
        <f t="shared" si="2"/>
        <v>1.5151515151515152E-2</v>
      </c>
      <c r="L8" s="15"/>
      <c r="M8" s="16">
        <v>415</v>
      </c>
      <c r="N8" s="16">
        <v>270</v>
      </c>
      <c r="O8" s="16">
        <v>188</v>
      </c>
      <c r="P8" s="17">
        <f t="shared" si="3"/>
        <v>1.03855421686747</v>
      </c>
      <c r="Q8" s="17">
        <f t="shared" si="4"/>
        <v>1.0925925925925926</v>
      </c>
      <c r="R8" s="18">
        <f t="shared" si="5"/>
        <v>1.0691489361702127</v>
      </c>
    </row>
    <row r="9" spans="1:18" x14ac:dyDescent="0.25">
      <c r="A9" s="90" t="s">
        <v>41</v>
      </c>
      <c r="B9" s="91"/>
      <c r="C9" s="19">
        <v>325</v>
      </c>
      <c r="D9" s="19">
        <v>348</v>
      </c>
      <c r="E9" s="13">
        <f t="shared" si="0"/>
        <v>7.0769230769230765E-2</v>
      </c>
      <c r="F9" s="19">
        <v>221</v>
      </c>
      <c r="G9" s="19">
        <v>226</v>
      </c>
      <c r="H9" s="14">
        <f t="shared" si="1"/>
        <v>2.2624434389140271E-2</v>
      </c>
      <c r="I9" s="19">
        <v>170</v>
      </c>
      <c r="J9" s="19">
        <v>164</v>
      </c>
      <c r="K9" s="13">
        <f t="shared" si="2"/>
        <v>-3.5294117647058823E-2</v>
      </c>
      <c r="L9" s="15"/>
      <c r="M9" s="16">
        <v>325</v>
      </c>
      <c r="N9" s="16">
        <v>207</v>
      </c>
      <c r="O9" s="16">
        <v>157</v>
      </c>
      <c r="P9" s="17">
        <f t="shared" si="3"/>
        <v>1.0707692307692307</v>
      </c>
      <c r="Q9" s="17">
        <f t="shared" si="4"/>
        <v>1.0917874396135265</v>
      </c>
      <c r="R9" s="18">
        <f t="shared" si="5"/>
        <v>1.0445859872611465</v>
      </c>
    </row>
    <row r="10" spans="1:18" x14ac:dyDescent="0.25">
      <c r="A10" s="90" t="s">
        <v>11</v>
      </c>
      <c r="B10" s="91"/>
      <c r="C10" s="19">
        <v>2072</v>
      </c>
      <c r="D10" s="19">
        <v>2106</v>
      </c>
      <c r="E10" s="13">
        <f t="shared" si="0"/>
        <v>1.6409266409266408E-2</v>
      </c>
      <c r="F10" s="19">
        <v>1539</v>
      </c>
      <c r="G10" s="19">
        <v>1584</v>
      </c>
      <c r="H10" s="14">
        <f t="shared" si="1"/>
        <v>2.9239766081871343E-2</v>
      </c>
      <c r="I10" s="19">
        <v>987</v>
      </c>
      <c r="J10" s="19">
        <v>977</v>
      </c>
      <c r="K10" s="13">
        <f t="shared" si="2"/>
        <v>-1.0131712259371834E-2</v>
      </c>
      <c r="L10" s="15"/>
      <c r="M10" s="16">
        <v>2093</v>
      </c>
      <c r="N10" s="16">
        <v>1524</v>
      </c>
      <c r="O10" s="16">
        <v>968</v>
      </c>
      <c r="P10" s="17">
        <f t="shared" si="3"/>
        <v>1.0062111801242235</v>
      </c>
      <c r="Q10" s="17">
        <f t="shared" si="4"/>
        <v>1.0393700787401574</v>
      </c>
      <c r="R10" s="18">
        <f t="shared" si="5"/>
        <v>1.009297520661157</v>
      </c>
    </row>
    <row r="11" spans="1:18" x14ac:dyDescent="0.25">
      <c r="A11" s="90" t="s">
        <v>12</v>
      </c>
      <c r="B11" s="91"/>
      <c r="C11" s="12">
        <v>524</v>
      </c>
      <c r="D11" s="12">
        <v>541</v>
      </c>
      <c r="E11" s="13">
        <f t="shared" si="0"/>
        <v>3.2442748091603052E-2</v>
      </c>
      <c r="F11" s="12">
        <v>490</v>
      </c>
      <c r="G11" s="12">
        <v>497</v>
      </c>
      <c r="H11" s="14">
        <f t="shared" si="1"/>
        <v>1.4285714285714285E-2</v>
      </c>
      <c r="I11" s="12">
        <v>362</v>
      </c>
      <c r="J11" s="12">
        <v>373</v>
      </c>
      <c r="K11" s="13">
        <f>(J11-I11)/I11</f>
        <v>3.0386740331491711E-2</v>
      </c>
      <c r="L11" s="15"/>
      <c r="M11" s="16">
        <v>557</v>
      </c>
      <c r="N11" s="16">
        <v>511</v>
      </c>
      <c r="O11" s="16">
        <v>376</v>
      </c>
      <c r="P11" s="17">
        <f t="shared" si="3"/>
        <v>0.97127468581687615</v>
      </c>
      <c r="Q11" s="17">
        <f t="shared" si="4"/>
        <v>0.9726027397260274</v>
      </c>
      <c r="R11" s="18">
        <f t="shared" si="5"/>
        <v>0.99202127659574468</v>
      </c>
    </row>
    <row r="12" spans="1:18" x14ac:dyDescent="0.25">
      <c r="A12" s="90" t="s">
        <v>13</v>
      </c>
      <c r="B12" s="91"/>
      <c r="C12" s="12">
        <v>933</v>
      </c>
      <c r="D12" s="12">
        <v>996</v>
      </c>
      <c r="E12" s="13">
        <f t="shared" si="0"/>
        <v>6.7524115755627015E-2</v>
      </c>
      <c r="F12" s="12">
        <v>764</v>
      </c>
      <c r="G12" s="12">
        <v>807</v>
      </c>
      <c r="H12" s="14">
        <f t="shared" si="1"/>
        <v>5.6282722513089002E-2</v>
      </c>
      <c r="I12" s="12">
        <v>449</v>
      </c>
      <c r="J12" s="12">
        <v>489</v>
      </c>
      <c r="K12" s="13">
        <f t="shared" si="2"/>
        <v>8.9086859688195991E-2</v>
      </c>
      <c r="L12" s="15"/>
      <c r="M12" s="16">
        <v>966</v>
      </c>
      <c r="N12" s="16">
        <v>780</v>
      </c>
      <c r="O12" s="16">
        <v>462</v>
      </c>
      <c r="P12" s="17">
        <f t="shared" si="3"/>
        <v>1.031055900621118</v>
      </c>
      <c r="Q12" s="17">
        <f t="shared" si="4"/>
        <v>1.0346153846153847</v>
      </c>
      <c r="R12" s="18">
        <f t="shared" si="5"/>
        <v>1.0584415584415585</v>
      </c>
    </row>
    <row r="13" spans="1:18" x14ac:dyDescent="0.25">
      <c r="A13" s="90" t="s">
        <v>14</v>
      </c>
      <c r="B13" s="91"/>
      <c r="C13" s="20">
        <v>77</v>
      </c>
      <c r="D13" s="20">
        <v>63</v>
      </c>
      <c r="E13" s="13">
        <f t="shared" si="0"/>
        <v>-0.18181818181818182</v>
      </c>
      <c r="F13" s="20">
        <v>75</v>
      </c>
      <c r="G13" s="20">
        <v>59</v>
      </c>
      <c r="H13" s="14">
        <f t="shared" si="1"/>
        <v>-0.21333333333333335</v>
      </c>
      <c r="I13" s="20">
        <v>70</v>
      </c>
      <c r="J13" s="20">
        <v>53</v>
      </c>
      <c r="K13" s="13">
        <f t="shared" si="2"/>
        <v>-0.24285714285714285</v>
      </c>
      <c r="L13" s="15"/>
      <c r="M13" s="16">
        <v>80</v>
      </c>
      <c r="N13" s="16">
        <v>79</v>
      </c>
      <c r="O13" s="16">
        <v>72</v>
      </c>
      <c r="P13" s="17">
        <f t="shared" si="3"/>
        <v>0.78749999999999998</v>
      </c>
      <c r="Q13" s="17">
        <f t="shared" si="4"/>
        <v>0.74683544303797467</v>
      </c>
      <c r="R13" s="18">
        <f t="shared" si="5"/>
        <v>0.73611111111111116</v>
      </c>
    </row>
    <row r="14" spans="1:18" x14ac:dyDescent="0.25">
      <c r="A14" s="92" t="s">
        <v>15</v>
      </c>
      <c r="B14" s="93"/>
      <c r="C14" s="19">
        <v>868</v>
      </c>
      <c r="D14" s="19">
        <v>810</v>
      </c>
      <c r="E14" s="13">
        <f t="shared" si="0"/>
        <v>-6.6820276497695855E-2</v>
      </c>
      <c r="F14" s="19">
        <v>333</v>
      </c>
      <c r="G14" s="19">
        <v>304</v>
      </c>
      <c r="H14" s="14">
        <f t="shared" si="1"/>
        <v>-8.7087087087087081E-2</v>
      </c>
      <c r="I14" s="19">
        <v>262</v>
      </c>
      <c r="J14" s="19">
        <v>250</v>
      </c>
      <c r="K14" s="13">
        <f t="shared" si="2"/>
        <v>-4.5801526717557252E-2</v>
      </c>
      <c r="L14" s="15"/>
      <c r="M14" s="16">
        <v>870</v>
      </c>
      <c r="N14" s="16">
        <v>337</v>
      </c>
      <c r="O14" s="16">
        <v>269</v>
      </c>
      <c r="P14" s="17">
        <f t="shared" si="3"/>
        <v>0.93103448275862066</v>
      </c>
      <c r="Q14" s="17">
        <f t="shared" si="4"/>
        <v>0.90207715133531152</v>
      </c>
      <c r="R14" s="18">
        <f t="shared" si="5"/>
        <v>0.92936802973977695</v>
      </c>
    </row>
    <row r="15" spans="1:18" x14ac:dyDescent="0.25">
      <c r="A15" s="94" t="s">
        <v>16</v>
      </c>
      <c r="B15" s="95"/>
      <c r="C15" s="21">
        <f>C7+C14</f>
        <v>4474</v>
      </c>
      <c r="D15" s="22">
        <f>D7+D14</f>
        <v>4516</v>
      </c>
      <c r="E15" s="23">
        <f t="shared" si="0"/>
        <v>9.3875726419311578E-3</v>
      </c>
      <c r="F15" s="21">
        <f t="shared" ref="F15:G15" si="6">F7+F14</f>
        <v>3201</v>
      </c>
      <c r="G15" s="21">
        <f t="shared" si="6"/>
        <v>3251</v>
      </c>
      <c r="H15" s="24">
        <f t="shared" si="1"/>
        <v>1.5620118712902219E-2</v>
      </c>
      <c r="I15" s="21">
        <f t="shared" ref="I15:J15" si="7">I7+I14</f>
        <v>2130</v>
      </c>
      <c r="J15" s="21">
        <f t="shared" si="7"/>
        <v>2142</v>
      </c>
      <c r="K15" s="23">
        <f t="shared" si="2"/>
        <v>5.6338028169014088E-3</v>
      </c>
      <c r="L15" s="25"/>
      <c r="M15" s="26">
        <f>M7+M14</f>
        <v>4566</v>
      </c>
      <c r="N15" s="26">
        <f>N7+N14</f>
        <v>3231</v>
      </c>
      <c r="O15" s="26">
        <f>O7+O14</f>
        <v>2147</v>
      </c>
      <c r="P15" s="27">
        <f t="shared" si="3"/>
        <v>0.9890494962768287</v>
      </c>
      <c r="Q15" s="27">
        <f t="shared" si="4"/>
        <v>1.0061900340451873</v>
      </c>
      <c r="R15" s="28">
        <f t="shared" si="5"/>
        <v>0.99767116907312525</v>
      </c>
    </row>
    <row r="16" spans="1:18" x14ac:dyDescent="0.25">
      <c r="A16" s="96" t="s">
        <v>17</v>
      </c>
      <c r="B16" s="97"/>
      <c r="C16" s="29"/>
      <c r="D16" s="30"/>
      <c r="E16" s="31"/>
      <c r="F16" s="29"/>
      <c r="G16" s="29"/>
      <c r="H16" s="32"/>
      <c r="I16" s="29"/>
      <c r="J16" s="29"/>
      <c r="K16" s="31"/>
      <c r="L16" s="33"/>
      <c r="M16" s="34"/>
      <c r="N16" s="34"/>
      <c r="O16" s="34"/>
      <c r="P16" s="31"/>
      <c r="Q16" s="31"/>
      <c r="R16" s="35"/>
    </row>
    <row r="17" spans="1:18" x14ac:dyDescent="0.25">
      <c r="A17" s="83" t="s">
        <v>9</v>
      </c>
      <c r="B17" s="84"/>
      <c r="C17" s="12">
        <v>2325</v>
      </c>
      <c r="D17" s="12">
        <v>2347</v>
      </c>
      <c r="E17" s="13">
        <f t="shared" ref="E17:E25" si="8">(D17-C17)/C17</f>
        <v>9.4623655913978495E-3</v>
      </c>
      <c r="F17" s="12">
        <v>1696</v>
      </c>
      <c r="G17" s="12">
        <v>1704</v>
      </c>
      <c r="H17" s="14">
        <f t="shared" ref="H17:H25" si="9">(G17-F17)/F17</f>
        <v>4.7169811320754715E-3</v>
      </c>
      <c r="I17" s="12">
        <v>1166</v>
      </c>
      <c r="J17" s="12">
        <v>1118</v>
      </c>
      <c r="K17" s="14">
        <f t="shared" ref="K17:K25" si="10">(J17-I17)/I17</f>
        <v>-4.1166380789022301E-2</v>
      </c>
      <c r="L17" s="15"/>
      <c r="M17" s="12">
        <v>2335</v>
      </c>
      <c r="N17" s="12">
        <v>1675</v>
      </c>
      <c r="O17" s="12">
        <v>1157</v>
      </c>
      <c r="P17" s="17">
        <f t="shared" ref="P17" si="11">D17/M17</f>
        <v>1.0051391862955033</v>
      </c>
      <c r="Q17" s="17">
        <f t="shared" ref="Q17:Q25" si="12">G17/N17</f>
        <v>1.0173134328358209</v>
      </c>
      <c r="R17" s="18">
        <f t="shared" ref="R17:R25" si="13">J17/O17</f>
        <v>0.9662921348314607</v>
      </c>
    </row>
    <row r="18" spans="1:18" x14ac:dyDescent="0.25">
      <c r="A18" s="90" t="s">
        <v>10</v>
      </c>
      <c r="B18" s="91"/>
      <c r="C18" s="19">
        <v>345</v>
      </c>
      <c r="D18" s="19">
        <v>366</v>
      </c>
      <c r="E18" s="13">
        <f t="shared" si="8"/>
        <v>6.0869565217391307E-2</v>
      </c>
      <c r="F18" s="19">
        <v>230</v>
      </c>
      <c r="G18" s="19">
        <v>242</v>
      </c>
      <c r="H18" s="14">
        <f t="shared" si="9"/>
        <v>5.2173913043478258E-2</v>
      </c>
      <c r="I18" s="19">
        <v>167</v>
      </c>
      <c r="J18" s="19">
        <v>162</v>
      </c>
      <c r="K18" s="14">
        <f t="shared" si="10"/>
        <v>-2.9940119760479042E-2</v>
      </c>
      <c r="L18" s="15"/>
      <c r="M18" s="19">
        <v>348</v>
      </c>
      <c r="N18" s="19">
        <v>222</v>
      </c>
      <c r="O18" s="19">
        <v>161</v>
      </c>
      <c r="P18" s="17">
        <f>D18/M18</f>
        <v>1.0517241379310345</v>
      </c>
      <c r="Q18" s="17">
        <f t="shared" si="12"/>
        <v>1.0900900900900901</v>
      </c>
      <c r="R18" s="18">
        <f t="shared" si="13"/>
        <v>1.0062111801242235</v>
      </c>
    </row>
    <row r="19" spans="1:18" x14ac:dyDescent="0.25">
      <c r="A19" s="90" t="s">
        <v>41</v>
      </c>
      <c r="B19" s="91"/>
      <c r="C19" s="19">
        <v>277</v>
      </c>
      <c r="D19" s="19">
        <v>304</v>
      </c>
      <c r="E19" s="13">
        <f t="shared" si="8"/>
        <v>9.7472924187725629E-2</v>
      </c>
      <c r="F19" s="19">
        <v>186</v>
      </c>
      <c r="G19" s="19">
        <v>193</v>
      </c>
      <c r="H19" s="14">
        <f t="shared" si="9"/>
        <v>3.7634408602150539E-2</v>
      </c>
      <c r="I19" s="19">
        <v>148</v>
      </c>
      <c r="J19" s="19">
        <v>140</v>
      </c>
      <c r="K19" s="14">
        <f t="shared" si="10"/>
        <v>-5.4054054054054057E-2</v>
      </c>
      <c r="L19" s="15"/>
      <c r="M19" s="19">
        <v>277</v>
      </c>
      <c r="N19" s="19">
        <v>175</v>
      </c>
      <c r="O19" s="19">
        <v>139</v>
      </c>
      <c r="P19" s="17">
        <f t="shared" ref="P19:P25" si="14">D19/M19</f>
        <v>1.0974729241877257</v>
      </c>
      <c r="Q19" s="17">
        <f t="shared" si="12"/>
        <v>1.1028571428571428</v>
      </c>
      <c r="R19" s="18">
        <f t="shared" si="13"/>
        <v>1.0071942446043165</v>
      </c>
    </row>
    <row r="20" spans="1:18" x14ac:dyDescent="0.25">
      <c r="A20" s="90" t="s">
        <v>11</v>
      </c>
      <c r="B20" s="91"/>
      <c r="C20" s="19">
        <v>1459</v>
      </c>
      <c r="D20" s="19">
        <v>1520</v>
      </c>
      <c r="E20" s="13">
        <f t="shared" si="8"/>
        <v>4.1809458533241944E-2</v>
      </c>
      <c r="F20" s="19">
        <v>984</v>
      </c>
      <c r="G20" s="19">
        <v>1051</v>
      </c>
      <c r="H20" s="14">
        <f t="shared" si="9"/>
        <v>6.8089430894308939E-2</v>
      </c>
      <c r="I20" s="19">
        <v>672</v>
      </c>
      <c r="J20" s="19">
        <v>667</v>
      </c>
      <c r="K20" s="14">
        <f t="shared" si="10"/>
        <v>-7.4404761904761901E-3</v>
      </c>
      <c r="L20" s="15"/>
      <c r="M20" s="19">
        <v>1457</v>
      </c>
      <c r="N20" s="19">
        <v>960</v>
      </c>
      <c r="O20" s="19">
        <v>658</v>
      </c>
      <c r="P20" s="17">
        <f t="shared" si="14"/>
        <v>1.0432395332875772</v>
      </c>
      <c r="Q20" s="17">
        <f t="shared" si="12"/>
        <v>1.0947916666666666</v>
      </c>
      <c r="R20" s="18">
        <f t="shared" si="13"/>
        <v>1.0136778115501519</v>
      </c>
    </row>
    <row r="21" spans="1:18" x14ac:dyDescent="0.25">
      <c r="A21" s="90" t="s">
        <v>12</v>
      </c>
      <c r="B21" s="91"/>
      <c r="C21" s="12">
        <v>213</v>
      </c>
      <c r="D21" s="12">
        <v>199</v>
      </c>
      <c r="E21" s="13">
        <f t="shared" si="8"/>
        <v>-6.5727699530516437E-2</v>
      </c>
      <c r="F21" s="12">
        <v>198</v>
      </c>
      <c r="G21" s="12">
        <v>178</v>
      </c>
      <c r="H21" s="14">
        <f t="shared" si="9"/>
        <v>-0.10101010101010101</v>
      </c>
      <c r="I21" s="12">
        <v>147</v>
      </c>
      <c r="J21" s="12">
        <v>138</v>
      </c>
      <c r="K21" s="14">
        <f t="shared" si="10"/>
        <v>-6.1224489795918366E-2</v>
      </c>
      <c r="L21" s="15"/>
      <c r="M21" s="12">
        <v>218</v>
      </c>
      <c r="N21" s="12">
        <v>201</v>
      </c>
      <c r="O21" s="12">
        <v>153</v>
      </c>
      <c r="P21" s="17">
        <f t="shared" si="14"/>
        <v>0.91284403669724767</v>
      </c>
      <c r="Q21" s="17">
        <f t="shared" si="12"/>
        <v>0.88557213930348255</v>
      </c>
      <c r="R21" s="18">
        <f t="shared" si="13"/>
        <v>0.90196078431372551</v>
      </c>
    </row>
    <row r="22" spans="1:18" x14ac:dyDescent="0.25">
      <c r="A22" s="90" t="s">
        <v>13</v>
      </c>
      <c r="B22" s="91"/>
      <c r="C22" s="12">
        <v>582</v>
      </c>
      <c r="D22" s="12">
        <v>570</v>
      </c>
      <c r="E22" s="13">
        <f t="shared" si="8"/>
        <v>-2.0618556701030927E-2</v>
      </c>
      <c r="F22" s="12">
        <v>444</v>
      </c>
      <c r="G22" s="12">
        <v>420</v>
      </c>
      <c r="H22" s="14">
        <f t="shared" si="9"/>
        <v>-5.4054054054054057E-2</v>
      </c>
      <c r="I22" s="12">
        <v>281</v>
      </c>
      <c r="J22" s="12">
        <v>262</v>
      </c>
      <c r="K22" s="14">
        <f t="shared" si="10"/>
        <v>-6.7615658362989328E-2</v>
      </c>
      <c r="L22" s="15"/>
      <c r="M22" s="12">
        <v>588</v>
      </c>
      <c r="N22" s="12">
        <v>443</v>
      </c>
      <c r="O22" s="12">
        <v>280</v>
      </c>
      <c r="P22" s="17">
        <f t="shared" si="14"/>
        <v>0.96938775510204078</v>
      </c>
      <c r="Q22" s="17">
        <f t="shared" si="12"/>
        <v>0.94808126410835214</v>
      </c>
      <c r="R22" s="18">
        <f t="shared" si="13"/>
        <v>0.93571428571428572</v>
      </c>
    </row>
    <row r="23" spans="1:18" x14ac:dyDescent="0.25">
      <c r="A23" s="90" t="s">
        <v>14</v>
      </c>
      <c r="B23" s="91"/>
      <c r="C23" s="20">
        <v>71</v>
      </c>
      <c r="D23" s="20">
        <v>58</v>
      </c>
      <c r="E23" s="13">
        <f t="shared" si="8"/>
        <v>-0.18309859154929578</v>
      </c>
      <c r="F23" s="20">
        <v>70</v>
      </c>
      <c r="G23" s="20">
        <v>55</v>
      </c>
      <c r="H23" s="14">
        <f t="shared" si="9"/>
        <v>-0.21428571428571427</v>
      </c>
      <c r="I23" s="20">
        <v>66</v>
      </c>
      <c r="J23" s="20">
        <v>51</v>
      </c>
      <c r="K23" s="14">
        <f t="shared" si="10"/>
        <v>-0.22727272727272727</v>
      </c>
      <c r="L23" s="15"/>
      <c r="M23" s="20">
        <v>72</v>
      </c>
      <c r="N23" s="20">
        <v>71</v>
      </c>
      <c r="O23" s="20">
        <v>66</v>
      </c>
      <c r="P23" s="17">
        <f t="shared" si="14"/>
        <v>0.80555555555555558</v>
      </c>
      <c r="Q23" s="17">
        <f t="shared" si="12"/>
        <v>0.77464788732394363</v>
      </c>
      <c r="R23" s="18">
        <f t="shared" si="13"/>
        <v>0.77272727272727271</v>
      </c>
    </row>
    <row r="24" spans="1:18" x14ac:dyDescent="0.25">
      <c r="A24" s="92" t="s">
        <v>15</v>
      </c>
      <c r="B24" s="93"/>
      <c r="C24" s="19">
        <v>849</v>
      </c>
      <c r="D24" s="19">
        <v>803</v>
      </c>
      <c r="E24" s="13">
        <f t="shared" si="8"/>
        <v>-5.418138987043581E-2</v>
      </c>
      <c r="F24" s="19">
        <v>321</v>
      </c>
      <c r="G24" s="19">
        <v>299</v>
      </c>
      <c r="H24" s="14">
        <f t="shared" si="9"/>
        <v>-6.8535825545171333E-2</v>
      </c>
      <c r="I24" s="19">
        <v>253</v>
      </c>
      <c r="J24" s="19">
        <v>247</v>
      </c>
      <c r="K24" s="14">
        <f t="shared" si="10"/>
        <v>-2.3715415019762844E-2</v>
      </c>
      <c r="L24" s="15"/>
      <c r="M24" s="19">
        <v>851</v>
      </c>
      <c r="N24" s="19">
        <v>325</v>
      </c>
      <c r="O24" s="19">
        <v>259</v>
      </c>
      <c r="P24" s="17">
        <f t="shared" si="14"/>
        <v>0.94359576968272618</v>
      </c>
      <c r="Q24" s="17">
        <f t="shared" si="12"/>
        <v>0.92</v>
      </c>
      <c r="R24" s="18">
        <f t="shared" si="13"/>
        <v>0.95366795366795365</v>
      </c>
    </row>
    <row r="25" spans="1:18" x14ac:dyDescent="0.25">
      <c r="A25" s="94" t="s">
        <v>18</v>
      </c>
      <c r="B25" s="95"/>
      <c r="C25" s="36">
        <f>C17+C24</f>
        <v>3174</v>
      </c>
      <c r="D25" s="37">
        <f>D17+D24</f>
        <v>3150</v>
      </c>
      <c r="E25" s="23">
        <f t="shared" si="8"/>
        <v>-7.5614366729678641E-3</v>
      </c>
      <c r="F25" s="36">
        <f>F17+F24</f>
        <v>2017</v>
      </c>
      <c r="G25" s="36">
        <f>G17+G24</f>
        <v>2003</v>
      </c>
      <c r="H25" s="24">
        <f t="shared" si="9"/>
        <v>-6.9410014873574613E-3</v>
      </c>
      <c r="I25" s="36">
        <f t="shared" ref="I25:J25" si="15">I17+I24</f>
        <v>1419</v>
      </c>
      <c r="J25" s="36">
        <f t="shared" si="15"/>
        <v>1365</v>
      </c>
      <c r="K25" s="23">
        <f t="shared" si="10"/>
        <v>-3.8054968287526428E-2</v>
      </c>
      <c r="L25" s="25"/>
      <c r="M25" s="38">
        <f>M17+M24</f>
        <v>3186</v>
      </c>
      <c r="N25" s="38">
        <f>N17+N24</f>
        <v>2000</v>
      </c>
      <c r="O25" s="38">
        <f>O17+O24</f>
        <v>1416</v>
      </c>
      <c r="P25" s="27">
        <f t="shared" si="14"/>
        <v>0.98870056497175141</v>
      </c>
      <c r="Q25" s="27">
        <f t="shared" si="12"/>
        <v>1.0015000000000001</v>
      </c>
      <c r="R25" s="28">
        <f t="shared" si="13"/>
        <v>0.96398305084745761</v>
      </c>
    </row>
    <row r="26" spans="1:18" ht="15" customHeight="1" x14ac:dyDescent="0.25">
      <c r="A26" s="100" t="s">
        <v>19</v>
      </c>
      <c r="B26" s="101"/>
      <c r="C26" s="39"/>
      <c r="D26" s="40"/>
      <c r="E26" s="41"/>
      <c r="F26" s="39"/>
      <c r="G26" s="39"/>
      <c r="H26" s="42"/>
      <c r="I26" s="39"/>
      <c r="J26" s="39"/>
      <c r="K26" s="41"/>
      <c r="L26" s="43"/>
      <c r="M26" s="44"/>
      <c r="N26" s="44"/>
      <c r="O26" s="44"/>
      <c r="P26" s="45"/>
      <c r="Q26" s="45"/>
      <c r="R26" s="46"/>
    </row>
    <row r="27" spans="1:18" x14ac:dyDescent="0.25">
      <c r="A27" s="102" t="s">
        <v>20</v>
      </c>
      <c r="B27" s="47" t="s">
        <v>21</v>
      </c>
      <c r="C27" s="19">
        <v>386</v>
      </c>
      <c r="D27" s="48">
        <v>434</v>
      </c>
      <c r="E27" s="13">
        <f t="shared" ref="E27:E65" si="16">(D27-C27)/C27</f>
        <v>0.12435233160621761</v>
      </c>
      <c r="F27" s="19">
        <v>266</v>
      </c>
      <c r="G27" s="19">
        <v>305</v>
      </c>
      <c r="H27" s="14">
        <f t="shared" ref="H27:H53" si="17">(G27-F27)/F27</f>
        <v>0.14661654135338345</v>
      </c>
      <c r="I27" s="19">
        <v>183</v>
      </c>
      <c r="J27" s="19">
        <v>192</v>
      </c>
      <c r="K27" s="13">
        <f t="shared" ref="K27:K28" si="18">(J27-I27)/I27</f>
        <v>4.9180327868852458E-2</v>
      </c>
      <c r="L27" s="49"/>
      <c r="M27" s="50">
        <v>386</v>
      </c>
      <c r="N27" s="50">
        <v>258</v>
      </c>
      <c r="O27" s="51">
        <v>179</v>
      </c>
      <c r="P27" s="17">
        <f t="shared" ref="P27:P65" si="19">D27/M27</f>
        <v>1.1243523316062176</v>
      </c>
      <c r="Q27" s="17">
        <f t="shared" ref="Q27:Q65" si="20">G27/N27</f>
        <v>1.182170542635659</v>
      </c>
      <c r="R27" s="18">
        <f t="shared" ref="R27:R65" si="21">J27/O27</f>
        <v>1.0726256983240223</v>
      </c>
    </row>
    <row r="28" spans="1:18" x14ac:dyDescent="0.25">
      <c r="A28" s="103"/>
      <c r="B28" s="52" t="s">
        <v>22</v>
      </c>
      <c r="C28" s="53">
        <v>592</v>
      </c>
      <c r="D28" s="54">
        <v>601</v>
      </c>
      <c r="E28" s="55">
        <f t="shared" si="16"/>
        <v>1.5202702702702704E-2</v>
      </c>
      <c r="F28" s="53">
        <v>424</v>
      </c>
      <c r="G28" s="53">
        <v>428</v>
      </c>
      <c r="H28" s="56">
        <f t="shared" si="17"/>
        <v>9.433962264150943E-3</v>
      </c>
      <c r="I28" s="53">
        <v>270</v>
      </c>
      <c r="J28" s="53">
        <v>255</v>
      </c>
      <c r="K28" s="13">
        <f t="shared" si="18"/>
        <v>-5.5555555555555552E-2</v>
      </c>
      <c r="L28" s="57"/>
      <c r="M28" s="58">
        <v>594</v>
      </c>
      <c r="N28" s="58">
        <v>416</v>
      </c>
      <c r="O28" s="58">
        <v>267</v>
      </c>
      <c r="P28" s="17">
        <f t="shared" si="19"/>
        <v>1.0117845117845117</v>
      </c>
      <c r="Q28" s="17">
        <f t="shared" si="20"/>
        <v>1.0288461538461537</v>
      </c>
      <c r="R28" s="18">
        <f t="shared" si="21"/>
        <v>0.9550561797752809</v>
      </c>
    </row>
    <row r="29" spans="1:18" s="68" customFormat="1" ht="15.75" thickBot="1" x14ac:dyDescent="0.3">
      <c r="A29" s="104"/>
      <c r="B29" s="59" t="s">
        <v>23</v>
      </c>
      <c r="C29" s="60">
        <v>164</v>
      </c>
      <c r="D29" s="61">
        <v>122</v>
      </c>
      <c r="E29" s="62">
        <f t="shared" si="16"/>
        <v>-0.25609756097560976</v>
      </c>
      <c r="F29" s="60">
        <v>43</v>
      </c>
      <c r="G29" s="60">
        <v>44</v>
      </c>
      <c r="H29" s="63">
        <f t="shared" si="17"/>
        <v>2.3255813953488372E-2</v>
      </c>
      <c r="I29" s="60">
        <v>32</v>
      </c>
      <c r="J29" s="60">
        <v>32</v>
      </c>
      <c r="K29" s="62">
        <f>(J29-I29)/I29</f>
        <v>0</v>
      </c>
      <c r="L29" s="64"/>
      <c r="M29" s="65">
        <v>165</v>
      </c>
      <c r="N29" s="65">
        <v>45</v>
      </c>
      <c r="O29" s="65">
        <v>34</v>
      </c>
      <c r="P29" s="66">
        <f t="shared" si="19"/>
        <v>0.73939393939393938</v>
      </c>
      <c r="Q29" s="66">
        <f t="shared" si="20"/>
        <v>0.97777777777777775</v>
      </c>
      <c r="R29" s="67">
        <f t="shared" si="21"/>
        <v>0.94117647058823528</v>
      </c>
    </row>
    <row r="30" spans="1:18" ht="15.75" thickBot="1" x14ac:dyDescent="0.3">
      <c r="A30" s="98" t="s">
        <v>24</v>
      </c>
      <c r="B30" s="69" t="s">
        <v>21</v>
      </c>
      <c r="C30" s="70">
        <v>288</v>
      </c>
      <c r="D30" s="71">
        <v>297</v>
      </c>
      <c r="E30" s="72">
        <f t="shared" si="16"/>
        <v>3.125E-2</v>
      </c>
      <c r="F30" s="70">
        <v>191</v>
      </c>
      <c r="G30" s="70">
        <v>191</v>
      </c>
      <c r="H30" s="73">
        <f t="shared" si="17"/>
        <v>0</v>
      </c>
      <c r="I30" s="53">
        <v>129</v>
      </c>
      <c r="J30" s="53">
        <v>107</v>
      </c>
      <c r="K30" s="72">
        <f t="shared" ref="K30:K53" si="22">(J30-I30)/I30</f>
        <v>-0.17054263565891473</v>
      </c>
      <c r="L30" s="74"/>
      <c r="M30" s="75">
        <v>287</v>
      </c>
      <c r="N30" s="75">
        <v>186</v>
      </c>
      <c r="O30" s="75">
        <v>122</v>
      </c>
      <c r="P30" s="76">
        <f t="shared" si="19"/>
        <v>1.0348432055749128</v>
      </c>
      <c r="Q30" s="76">
        <f t="shared" si="20"/>
        <v>1.0268817204301075</v>
      </c>
      <c r="R30" s="77">
        <f t="shared" si="21"/>
        <v>0.87704918032786883</v>
      </c>
    </row>
    <row r="31" spans="1:18" ht="15.75" thickBot="1" x14ac:dyDescent="0.3">
      <c r="A31" s="98"/>
      <c r="B31" s="52" t="s">
        <v>22</v>
      </c>
      <c r="C31" s="48">
        <v>480</v>
      </c>
      <c r="D31" s="48">
        <v>476</v>
      </c>
      <c r="E31" s="13">
        <f t="shared" si="16"/>
        <v>-8.3333333333333332E-3</v>
      </c>
      <c r="F31" s="19">
        <v>352</v>
      </c>
      <c r="G31" s="19">
        <v>330</v>
      </c>
      <c r="H31" s="14">
        <f t="shared" si="17"/>
        <v>-6.25E-2</v>
      </c>
      <c r="I31" s="19">
        <v>248</v>
      </c>
      <c r="J31" s="19">
        <v>212</v>
      </c>
      <c r="K31" s="13">
        <f t="shared" si="22"/>
        <v>-0.14516129032258066</v>
      </c>
      <c r="L31" s="57"/>
      <c r="M31" s="50">
        <v>480</v>
      </c>
      <c r="N31" s="50">
        <v>343</v>
      </c>
      <c r="O31" s="50">
        <v>239</v>
      </c>
      <c r="P31" s="17">
        <f t="shared" si="19"/>
        <v>0.9916666666666667</v>
      </c>
      <c r="Q31" s="17">
        <f t="shared" si="20"/>
        <v>0.96209912536443154</v>
      </c>
      <c r="R31" s="18">
        <f t="shared" si="21"/>
        <v>0.88702928870292885</v>
      </c>
    </row>
    <row r="32" spans="1:18" ht="15.75" thickBot="1" x14ac:dyDescent="0.3">
      <c r="A32" s="99"/>
      <c r="B32" s="59" t="s">
        <v>23</v>
      </c>
      <c r="C32" s="60">
        <v>175</v>
      </c>
      <c r="D32" s="61">
        <v>160</v>
      </c>
      <c r="E32" s="62">
        <f t="shared" si="16"/>
        <v>-8.5714285714285715E-2</v>
      </c>
      <c r="F32" s="60">
        <v>74</v>
      </c>
      <c r="G32" s="60">
        <v>70</v>
      </c>
      <c r="H32" s="63">
        <f t="shared" si="17"/>
        <v>-5.4054054054054057E-2</v>
      </c>
      <c r="I32" s="60">
        <v>53</v>
      </c>
      <c r="J32" s="60">
        <v>51</v>
      </c>
      <c r="K32" s="62">
        <f t="shared" si="22"/>
        <v>-3.7735849056603772E-2</v>
      </c>
      <c r="L32" s="64"/>
      <c r="M32" s="65">
        <v>175</v>
      </c>
      <c r="N32" s="65">
        <v>76</v>
      </c>
      <c r="O32" s="65">
        <v>54</v>
      </c>
      <c r="P32" s="66">
        <f t="shared" si="19"/>
        <v>0.91428571428571426</v>
      </c>
      <c r="Q32" s="66">
        <f t="shared" si="20"/>
        <v>0.92105263157894735</v>
      </c>
      <c r="R32" s="67">
        <f t="shared" si="21"/>
        <v>0.94444444444444442</v>
      </c>
    </row>
    <row r="33" spans="1:18" ht="15.75" thickBot="1" x14ac:dyDescent="0.3">
      <c r="A33" s="98" t="s">
        <v>25</v>
      </c>
      <c r="B33" s="69" t="s">
        <v>21</v>
      </c>
      <c r="C33" s="70">
        <v>357</v>
      </c>
      <c r="D33" s="71">
        <v>342</v>
      </c>
      <c r="E33" s="72">
        <f t="shared" si="16"/>
        <v>-4.2016806722689079E-2</v>
      </c>
      <c r="F33" s="70">
        <v>228</v>
      </c>
      <c r="G33" s="70">
        <v>239</v>
      </c>
      <c r="H33" s="73">
        <f t="shared" si="17"/>
        <v>4.8245614035087717E-2</v>
      </c>
      <c r="I33" s="53">
        <v>152</v>
      </c>
      <c r="J33" s="53">
        <v>142</v>
      </c>
      <c r="K33" s="72">
        <f t="shared" si="22"/>
        <v>-6.5789473684210523E-2</v>
      </c>
      <c r="L33" s="74"/>
      <c r="M33" s="75">
        <v>357</v>
      </c>
      <c r="N33" s="75">
        <v>226</v>
      </c>
      <c r="O33" s="75">
        <v>150</v>
      </c>
      <c r="P33" s="76">
        <f t="shared" si="19"/>
        <v>0.95798319327731096</v>
      </c>
      <c r="Q33" s="76">
        <f t="shared" si="20"/>
        <v>1.0575221238938053</v>
      </c>
      <c r="R33" s="77">
        <f t="shared" si="21"/>
        <v>0.94666666666666666</v>
      </c>
    </row>
    <row r="34" spans="1:18" ht="15.75" thickBot="1" x14ac:dyDescent="0.3">
      <c r="A34" s="98"/>
      <c r="B34" s="52" t="s">
        <v>22</v>
      </c>
      <c r="C34" s="48">
        <v>526</v>
      </c>
      <c r="D34" s="48">
        <v>518</v>
      </c>
      <c r="E34" s="13">
        <f t="shared" si="16"/>
        <v>-1.5209125475285171E-2</v>
      </c>
      <c r="F34" s="19">
        <v>362</v>
      </c>
      <c r="G34" s="19">
        <v>375</v>
      </c>
      <c r="H34" s="14">
        <f t="shared" si="17"/>
        <v>3.591160220994475E-2</v>
      </c>
      <c r="I34" s="19">
        <v>245</v>
      </c>
      <c r="J34" s="19">
        <v>229</v>
      </c>
      <c r="K34" s="13">
        <f t="shared" si="22"/>
        <v>-6.5306122448979598E-2</v>
      </c>
      <c r="L34" s="57"/>
      <c r="M34" s="50">
        <v>524</v>
      </c>
      <c r="N34" s="50">
        <v>359</v>
      </c>
      <c r="O34" s="50">
        <v>242</v>
      </c>
      <c r="P34" s="17">
        <f t="shared" si="19"/>
        <v>0.98854961832061072</v>
      </c>
      <c r="Q34" s="17">
        <f t="shared" si="20"/>
        <v>1.0445682451253482</v>
      </c>
      <c r="R34" s="18">
        <f t="shared" si="21"/>
        <v>0.94628099173553715</v>
      </c>
    </row>
    <row r="35" spans="1:18" ht="15.75" thickBot="1" x14ac:dyDescent="0.3">
      <c r="A35" s="99"/>
      <c r="B35" s="59" t="s">
        <v>23</v>
      </c>
      <c r="C35" s="60">
        <v>222</v>
      </c>
      <c r="D35" s="61">
        <v>256</v>
      </c>
      <c r="E35" s="62">
        <f t="shared" si="16"/>
        <v>0.15315315315315314</v>
      </c>
      <c r="F35" s="60">
        <v>57</v>
      </c>
      <c r="G35" s="60">
        <v>59</v>
      </c>
      <c r="H35" s="63">
        <f t="shared" si="17"/>
        <v>3.5087719298245612E-2</v>
      </c>
      <c r="I35" s="60">
        <v>49</v>
      </c>
      <c r="J35" s="60">
        <v>52</v>
      </c>
      <c r="K35" s="62">
        <f t="shared" si="22"/>
        <v>6.1224489795918366E-2</v>
      </c>
      <c r="L35" s="64"/>
      <c r="M35" s="65">
        <v>222</v>
      </c>
      <c r="N35" s="65">
        <v>57</v>
      </c>
      <c r="O35" s="65">
        <v>49</v>
      </c>
      <c r="P35" s="66">
        <f t="shared" si="19"/>
        <v>1.1531531531531531</v>
      </c>
      <c r="Q35" s="66">
        <f t="shared" si="20"/>
        <v>1.0350877192982457</v>
      </c>
      <c r="R35" s="67">
        <f t="shared" si="21"/>
        <v>1.0612244897959184</v>
      </c>
    </row>
    <row r="36" spans="1:18" ht="15.75" thickBot="1" x14ac:dyDescent="0.3">
      <c r="A36" s="98" t="s">
        <v>26</v>
      </c>
      <c r="B36" s="69" t="s">
        <v>21</v>
      </c>
      <c r="C36" s="71">
        <v>207</v>
      </c>
      <c r="D36" s="71">
        <v>216</v>
      </c>
      <c r="E36" s="72">
        <f t="shared" si="16"/>
        <v>4.3478260869565216E-2</v>
      </c>
      <c r="F36" s="70">
        <v>132</v>
      </c>
      <c r="G36" s="70">
        <v>152</v>
      </c>
      <c r="H36" s="73">
        <f t="shared" si="17"/>
        <v>0.15151515151515152</v>
      </c>
      <c r="I36" s="53">
        <v>92</v>
      </c>
      <c r="J36" s="53">
        <v>107</v>
      </c>
      <c r="K36" s="72">
        <f t="shared" si="22"/>
        <v>0.16304347826086957</v>
      </c>
      <c r="L36" s="74"/>
      <c r="M36" s="75">
        <v>206</v>
      </c>
      <c r="N36" s="75">
        <v>129</v>
      </c>
      <c r="O36" s="75">
        <v>91</v>
      </c>
      <c r="P36" s="76">
        <f t="shared" si="19"/>
        <v>1.0485436893203883</v>
      </c>
      <c r="Q36" s="76">
        <f t="shared" si="20"/>
        <v>1.1782945736434109</v>
      </c>
      <c r="R36" s="77">
        <f t="shared" si="21"/>
        <v>1.1758241758241759</v>
      </c>
    </row>
    <row r="37" spans="1:18" ht="15.75" thickBot="1" x14ac:dyDescent="0.3">
      <c r="A37" s="98"/>
      <c r="B37" s="52" t="s">
        <v>22</v>
      </c>
      <c r="C37" s="48">
        <v>309</v>
      </c>
      <c r="D37" s="48">
        <v>334</v>
      </c>
      <c r="E37" s="13">
        <f t="shared" si="16"/>
        <v>8.0906148867313912E-2</v>
      </c>
      <c r="F37" s="19">
        <v>224</v>
      </c>
      <c r="G37" s="19">
        <v>259</v>
      </c>
      <c r="H37" s="14">
        <f t="shared" si="17"/>
        <v>0.15625</v>
      </c>
      <c r="I37" s="19">
        <v>170</v>
      </c>
      <c r="J37" s="19">
        <v>198</v>
      </c>
      <c r="K37" s="13">
        <f t="shared" si="22"/>
        <v>0.16470588235294117</v>
      </c>
      <c r="L37" s="57"/>
      <c r="M37" s="50">
        <v>308</v>
      </c>
      <c r="N37" s="50">
        <v>220</v>
      </c>
      <c r="O37" s="50">
        <v>167</v>
      </c>
      <c r="P37" s="17">
        <f t="shared" si="19"/>
        <v>1.0844155844155845</v>
      </c>
      <c r="Q37" s="17">
        <f t="shared" si="20"/>
        <v>1.1772727272727272</v>
      </c>
      <c r="R37" s="18">
        <f t="shared" si="21"/>
        <v>1.1856287425149701</v>
      </c>
    </row>
    <row r="38" spans="1:18" ht="15.75" thickBot="1" x14ac:dyDescent="0.3">
      <c r="A38" s="99"/>
      <c r="B38" s="59" t="s">
        <v>23</v>
      </c>
      <c r="C38" s="60">
        <v>28</v>
      </c>
      <c r="D38" s="61">
        <v>43</v>
      </c>
      <c r="E38" s="62">
        <f t="shared" si="16"/>
        <v>0.5357142857142857</v>
      </c>
      <c r="F38" s="60">
        <v>8</v>
      </c>
      <c r="G38" s="60">
        <v>14</v>
      </c>
      <c r="H38" s="63">
        <f t="shared" si="17"/>
        <v>0.75</v>
      </c>
      <c r="I38" s="60">
        <v>6</v>
      </c>
      <c r="J38" s="60">
        <v>14</v>
      </c>
      <c r="K38" s="62">
        <f t="shared" si="22"/>
        <v>1.3333333333333333</v>
      </c>
      <c r="L38" s="64"/>
      <c r="M38" s="65">
        <v>28</v>
      </c>
      <c r="N38" s="65">
        <v>8</v>
      </c>
      <c r="O38" s="65">
        <v>7</v>
      </c>
      <c r="P38" s="66">
        <f t="shared" si="19"/>
        <v>1.5357142857142858</v>
      </c>
      <c r="Q38" s="66">
        <f t="shared" si="20"/>
        <v>1.75</v>
      </c>
      <c r="R38" s="67">
        <f t="shared" si="21"/>
        <v>2</v>
      </c>
    </row>
    <row r="39" spans="1:18" ht="15.75" thickBot="1" x14ac:dyDescent="0.3">
      <c r="A39" s="98" t="s">
        <v>27</v>
      </c>
      <c r="B39" s="69" t="s">
        <v>21</v>
      </c>
      <c r="C39" s="71">
        <v>70</v>
      </c>
      <c r="D39" s="71">
        <v>83</v>
      </c>
      <c r="E39" s="72">
        <f t="shared" si="16"/>
        <v>0.18571428571428572</v>
      </c>
      <c r="F39" s="70">
        <v>53</v>
      </c>
      <c r="G39" s="70">
        <v>60</v>
      </c>
      <c r="H39" s="73">
        <f t="shared" si="17"/>
        <v>0.13207547169811321</v>
      </c>
      <c r="I39" s="53">
        <v>38</v>
      </c>
      <c r="J39" s="53">
        <v>44</v>
      </c>
      <c r="K39" s="13">
        <f t="shared" si="22"/>
        <v>0.15789473684210525</v>
      </c>
      <c r="L39" s="74"/>
      <c r="M39" s="75">
        <v>70</v>
      </c>
      <c r="N39" s="75">
        <v>50</v>
      </c>
      <c r="O39" s="75">
        <v>38</v>
      </c>
      <c r="P39" s="76">
        <f t="shared" si="19"/>
        <v>1.1857142857142857</v>
      </c>
      <c r="Q39" s="76">
        <f t="shared" si="20"/>
        <v>1.2</v>
      </c>
      <c r="R39" s="77">
        <f t="shared" si="21"/>
        <v>1.1578947368421053</v>
      </c>
    </row>
    <row r="40" spans="1:18" ht="15.75" thickBot="1" x14ac:dyDescent="0.3">
      <c r="A40" s="98"/>
      <c r="B40" s="52" t="s">
        <v>22</v>
      </c>
      <c r="C40" s="19">
        <v>123</v>
      </c>
      <c r="D40" s="48">
        <v>120</v>
      </c>
      <c r="E40" s="13">
        <f t="shared" si="16"/>
        <v>-2.4390243902439025E-2</v>
      </c>
      <c r="F40" s="19">
        <v>94</v>
      </c>
      <c r="G40" s="19">
        <v>87</v>
      </c>
      <c r="H40" s="14">
        <f t="shared" si="17"/>
        <v>-7.4468085106382975E-2</v>
      </c>
      <c r="I40" s="19">
        <v>67</v>
      </c>
      <c r="J40" s="19">
        <v>63</v>
      </c>
      <c r="K40" s="13">
        <f t="shared" si="22"/>
        <v>-5.9701492537313432E-2</v>
      </c>
      <c r="L40" s="57"/>
      <c r="M40" s="50">
        <v>126</v>
      </c>
      <c r="N40" s="50">
        <v>94</v>
      </c>
      <c r="O40" s="50">
        <v>71</v>
      </c>
      <c r="P40" s="17">
        <f t="shared" si="19"/>
        <v>0.95238095238095233</v>
      </c>
      <c r="Q40" s="17">
        <f t="shared" si="20"/>
        <v>0.92553191489361697</v>
      </c>
      <c r="R40" s="18">
        <f t="shared" si="21"/>
        <v>0.88732394366197187</v>
      </c>
    </row>
    <row r="41" spans="1:18" ht="15.75" thickBot="1" x14ac:dyDescent="0.3">
      <c r="A41" s="99"/>
      <c r="B41" s="59" t="s">
        <v>23</v>
      </c>
      <c r="C41" s="60">
        <v>92</v>
      </c>
      <c r="D41" s="61">
        <v>66</v>
      </c>
      <c r="E41" s="62">
        <f t="shared" si="16"/>
        <v>-0.28260869565217389</v>
      </c>
      <c r="F41" s="60">
        <v>57</v>
      </c>
      <c r="G41" s="60">
        <v>43</v>
      </c>
      <c r="H41" s="63">
        <f t="shared" si="17"/>
        <v>-0.24561403508771928</v>
      </c>
      <c r="I41" s="60">
        <v>46</v>
      </c>
      <c r="J41" s="60">
        <v>38</v>
      </c>
      <c r="K41" s="62">
        <f t="shared" si="22"/>
        <v>-0.17391304347826086</v>
      </c>
      <c r="L41" s="64"/>
      <c r="M41" s="65">
        <v>93</v>
      </c>
      <c r="N41" s="65">
        <v>59</v>
      </c>
      <c r="O41" s="65">
        <v>48</v>
      </c>
      <c r="P41" s="66">
        <f t="shared" si="19"/>
        <v>0.70967741935483875</v>
      </c>
      <c r="Q41" s="66">
        <f t="shared" si="20"/>
        <v>0.72881355932203384</v>
      </c>
      <c r="R41" s="67">
        <f t="shared" si="21"/>
        <v>0.79166666666666663</v>
      </c>
    </row>
    <row r="42" spans="1:18" ht="15.75" thickBot="1" x14ac:dyDescent="0.3">
      <c r="A42" s="98" t="s">
        <v>28</v>
      </c>
      <c r="B42" s="69" t="s">
        <v>21</v>
      </c>
      <c r="C42" s="71">
        <v>19</v>
      </c>
      <c r="D42" s="71">
        <v>17</v>
      </c>
      <c r="E42" s="72">
        <f t="shared" si="16"/>
        <v>-0.10526315789473684</v>
      </c>
      <c r="F42" s="70">
        <v>16</v>
      </c>
      <c r="G42" s="70">
        <v>15</v>
      </c>
      <c r="H42" s="72">
        <f t="shared" si="17"/>
        <v>-6.25E-2</v>
      </c>
      <c r="I42" s="53">
        <v>11</v>
      </c>
      <c r="J42" s="53">
        <v>10</v>
      </c>
      <c r="K42" s="72">
        <f t="shared" si="22"/>
        <v>-9.0909090909090912E-2</v>
      </c>
      <c r="L42" s="74"/>
      <c r="M42" s="75">
        <v>19</v>
      </c>
      <c r="N42" s="75">
        <v>16</v>
      </c>
      <c r="O42" s="75">
        <v>11</v>
      </c>
      <c r="P42" s="76">
        <f t="shared" si="19"/>
        <v>0.89473684210526316</v>
      </c>
      <c r="Q42" s="76">
        <f t="shared" si="20"/>
        <v>0.9375</v>
      </c>
      <c r="R42" s="77">
        <f t="shared" si="21"/>
        <v>0.90909090909090906</v>
      </c>
    </row>
    <row r="43" spans="1:18" ht="15.75" thickBot="1" x14ac:dyDescent="0.3">
      <c r="A43" s="98"/>
      <c r="B43" s="52" t="s">
        <v>22</v>
      </c>
      <c r="C43" s="48">
        <v>29</v>
      </c>
      <c r="D43" s="48">
        <v>30</v>
      </c>
      <c r="E43" s="13">
        <f t="shared" si="16"/>
        <v>3.4482758620689655E-2</v>
      </c>
      <c r="F43" s="19">
        <v>26</v>
      </c>
      <c r="G43" s="19">
        <v>25</v>
      </c>
      <c r="H43" s="14">
        <f t="shared" si="17"/>
        <v>-3.8461538461538464E-2</v>
      </c>
      <c r="I43" s="19">
        <v>17</v>
      </c>
      <c r="J43" s="19">
        <v>17</v>
      </c>
      <c r="K43" s="13">
        <f t="shared" si="22"/>
        <v>0</v>
      </c>
      <c r="L43" s="57"/>
      <c r="M43" s="50">
        <v>29</v>
      </c>
      <c r="N43" s="50">
        <v>26</v>
      </c>
      <c r="O43" s="50">
        <v>17</v>
      </c>
      <c r="P43" s="17">
        <f t="shared" si="19"/>
        <v>1.0344827586206897</v>
      </c>
      <c r="Q43" s="17">
        <f t="shared" si="20"/>
        <v>0.96153846153846156</v>
      </c>
      <c r="R43" s="18">
        <f t="shared" si="21"/>
        <v>1</v>
      </c>
    </row>
    <row r="44" spans="1:18" ht="15.75" thickBot="1" x14ac:dyDescent="0.3">
      <c r="A44" s="99"/>
      <c r="B44" s="59" t="s">
        <v>23</v>
      </c>
      <c r="C44" s="60">
        <v>70</v>
      </c>
      <c r="D44" s="61">
        <v>62</v>
      </c>
      <c r="E44" s="62">
        <f t="shared" si="16"/>
        <v>-0.11428571428571428</v>
      </c>
      <c r="F44" s="60">
        <v>21</v>
      </c>
      <c r="G44" s="60">
        <v>18</v>
      </c>
      <c r="H44" s="63">
        <f t="shared" si="17"/>
        <v>-0.14285714285714285</v>
      </c>
      <c r="I44" s="60">
        <v>19</v>
      </c>
      <c r="J44" s="60">
        <v>18</v>
      </c>
      <c r="K44" s="62">
        <f t="shared" si="22"/>
        <v>-5.2631578947368418E-2</v>
      </c>
      <c r="L44" s="64"/>
      <c r="M44" s="65">
        <v>70</v>
      </c>
      <c r="N44" s="65">
        <v>21</v>
      </c>
      <c r="O44" s="65">
        <v>20</v>
      </c>
      <c r="P44" s="66">
        <f t="shared" si="19"/>
        <v>0.88571428571428568</v>
      </c>
      <c r="Q44" s="66">
        <f t="shared" si="20"/>
        <v>0.8571428571428571</v>
      </c>
      <c r="R44" s="67">
        <f t="shared" si="21"/>
        <v>0.9</v>
      </c>
    </row>
    <row r="45" spans="1:18" ht="15.75" thickBot="1" x14ac:dyDescent="0.3">
      <c r="A45" s="98" t="s">
        <v>29</v>
      </c>
      <c r="B45" s="69" t="s">
        <v>21</v>
      </c>
      <c r="C45" s="71">
        <v>122</v>
      </c>
      <c r="D45" s="71">
        <v>120</v>
      </c>
      <c r="E45" s="72">
        <f t="shared" si="16"/>
        <v>-1.6393442622950821E-2</v>
      </c>
      <c r="F45" s="70">
        <v>92</v>
      </c>
      <c r="G45" s="70">
        <v>79</v>
      </c>
      <c r="H45" s="73">
        <f t="shared" si="17"/>
        <v>-0.14130434782608695</v>
      </c>
      <c r="I45" s="53">
        <v>63</v>
      </c>
      <c r="J45" s="53">
        <v>58</v>
      </c>
      <c r="K45" s="72">
        <f t="shared" si="22"/>
        <v>-7.9365079365079361E-2</v>
      </c>
      <c r="L45" s="74"/>
      <c r="M45" s="75">
        <v>122</v>
      </c>
      <c r="N45" s="75">
        <v>89</v>
      </c>
      <c r="O45" s="75">
        <v>63</v>
      </c>
      <c r="P45" s="76">
        <f t="shared" si="19"/>
        <v>0.98360655737704916</v>
      </c>
      <c r="Q45" s="76">
        <f t="shared" si="20"/>
        <v>0.88764044943820219</v>
      </c>
      <c r="R45" s="77">
        <f t="shared" si="21"/>
        <v>0.92063492063492058</v>
      </c>
    </row>
    <row r="46" spans="1:18" ht="15.75" thickBot="1" x14ac:dyDescent="0.3">
      <c r="A46" s="98"/>
      <c r="B46" s="52" t="s">
        <v>22</v>
      </c>
      <c r="C46" s="48">
        <v>240</v>
      </c>
      <c r="D46" s="48">
        <v>251</v>
      </c>
      <c r="E46" s="13">
        <f t="shared" si="16"/>
        <v>4.583333333333333E-2</v>
      </c>
      <c r="F46" s="19">
        <v>196</v>
      </c>
      <c r="G46" s="19">
        <v>186</v>
      </c>
      <c r="H46" s="14">
        <f t="shared" si="17"/>
        <v>-5.1020408163265307E-2</v>
      </c>
      <c r="I46" s="19">
        <v>137</v>
      </c>
      <c r="J46" s="19">
        <v>134</v>
      </c>
      <c r="K46" s="13">
        <f t="shared" si="22"/>
        <v>-2.1897810218978103E-2</v>
      </c>
      <c r="L46" s="57"/>
      <c r="M46" s="50">
        <v>249</v>
      </c>
      <c r="N46" s="50">
        <v>200</v>
      </c>
      <c r="O46" s="50">
        <v>143</v>
      </c>
      <c r="P46" s="17">
        <f t="shared" si="19"/>
        <v>1.0080321285140563</v>
      </c>
      <c r="Q46" s="17">
        <f t="shared" si="20"/>
        <v>0.93</v>
      </c>
      <c r="R46" s="18">
        <f t="shared" si="21"/>
        <v>0.93706293706293708</v>
      </c>
    </row>
    <row r="47" spans="1:18" ht="15.75" thickBot="1" x14ac:dyDescent="0.3">
      <c r="A47" s="99"/>
      <c r="B47" s="59" t="s">
        <v>23</v>
      </c>
      <c r="C47" s="60">
        <v>62</v>
      </c>
      <c r="D47" s="61">
        <v>73</v>
      </c>
      <c r="E47" s="62">
        <f t="shared" si="16"/>
        <v>0.17741935483870969</v>
      </c>
      <c r="F47" s="60">
        <v>44</v>
      </c>
      <c r="G47" s="60">
        <v>43</v>
      </c>
      <c r="H47" s="63">
        <f t="shared" si="17"/>
        <v>-2.2727272727272728E-2</v>
      </c>
      <c r="I47" s="60">
        <v>36</v>
      </c>
      <c r="J47" s="60">
        <v>35</v>
      </c>
      <c r="K47" s="62">
        <f t="shared" si="22"/>
        <v>-2.7777777777777776E-2</v>
      </c>
      <c r="L47" s="64"/>
      <c r="M47" s="65">
        <v>62</v>
      </c>
      <c r="N47" s="65">
        <v>42</v>
      </c>
      <c r="O47" s="65">
        <v>35</v>
      </c>
      <c r="P47" s="66">
        <f t="shared" si="19"/>
        <v>1.1774193548387097</v>
      </c>
      <c r="Q47" s="66">
        <f t="shared" si="20"/>
        <v>1.0238095238095237</v>
      </c>
      <c r="R47" s="67">
        <f t="shared" si="21"/>
        <v>1</v>
      </c>
    </row>
    <row r="48" spans="1:18" ht="15.75" thickBot="1" x14ac:dyDescent="0.3">
      <c r="A48" s="98" t="s">
        <v>39</v>
      </c>
      <c r="B48" s="69" t="s">
        <v>21</v>
      </c>
      <c r="C48" s="71">
        <v>10</v>
      </c>
      <c r="D48" s="71">
        <v>11</v>
      </c>
      <c r="E48" s="72">
        <f t="shared" si="16"/>
        <v>0.1</v>
      </c>
      <c r="F48" s="70">
        <v>6</v>
      </c>
      <c r="G48" s="70">
        <v>10</v>
      </c>
      <c r="H48" s="73">
        <f t="shared" si="17"/>
        <v>0.66666666666666663</v>
      </c>
      <c r="I48" s="53">
        <v>4</v>
      </c>
      <c r="J48" s="53">
        <v>7</v>
      </c>
      <c r="K48" s="72">
        <f t="shared" si="22"/>
        <v>0.75</v>
      </c>
      <c r="L48" s="74"/>
      <c r="M48" s="75">
        <v>10</v>
      </c>
      <c r="N48" s="75">
        <v>6</v>
      </c>
      <c r="O48" s="75">
        <v>4</v>
      </c>
      <c r="P48" s="76">
        <f t="shared" si="19"/>
        <v>1.1000000000000001</v>
      </c>
      <c r="Q48" s="76">
        <f t="shared" si="20"/>
        <v>1.6666666666666667</v>
      </c>
      <c r="R48" s="77">
        <f>J48/O48</f>
        <v>1.75</v>
      </c>
    </row>
    <row r="49" spans="1:18" ht="15.75" thickBot="1" x14ac:dyDescent="0.3">
      <c r="A49" s="98"/>
      <c r="B49" s="52" t="s">
        <v>22</v>
      </c>
      <c r="C49" s="19">
        <v>26</v>
      </c>
      <c r="D49" s="48">
        <v>17</v>
      </c>
      <c r="E49" s="13">
        <f t="shared" si="16"/>
        <v>-0.34615384615384615</v>
      </c>
      <c r="F49" s="19">
        <v>18</v>
      </c>
      <c r="G49" s="19">
        <v>14</v>
      </c>
      <c r="H49" s="14">
        <f t="shared" si="17"/>
        <v>-0.22222222222222221</v>
      </c>
      <c r="I49" s="19">
        <v>12</v>
      </c>
      <c r="J49" s="19">
        <v>10</v>
      </c>
      <c r="K49" s="13">
        <f t="shared" si="22"/>
        <v>-0.16666666666666666</v>
      </c>
      <c r="L49" s="57"/>
      <c r="M49" s="50">
        <v>25</v>
      </c>
      <c r="N49" s="50">
        <v>17</v>
      </c>
      <c r="O49" s="50">
        <v>11</v>
      </c>
      <c r="P49" s="17">
        <f t="shared" si="19"/>
        <v>0.68</v>
      </c>
      <c r="Q49" s="17">
        <f t="shared" si="20"/>
        <v>0.82352941176470584</v>
      </c>
      <c r="R49" s="18">
        <f>J49/O49</f>
        <v>0.90909090909090906</v>
      </c>
    </row>
    <row r="50" spans="1:18" ht="15.75" thickBot="1" x14ac:dyDescent="0.3">
      <c r="A50" s="99"/>
      <c r="B50" s="59" t="s">
        <v>23</v>
      </c>
      <c r="C50" s="60">
        <v>36</v>
      </c>
      <c r="D50" s="61">
        <v>21</v>
      </c>
      <c r="E50" s="62">
        <f t="shared" si="16"/>
        <v>-0.41666666666666669</v>
      </c>
      <c r="F50" s="60">
        <v>17</v>
      </c>
      <c r="G50" s="60">
        <v>8</v>
      </c>
      <c r="H50" s="63">
        <f>(G50-F50)/F50</f>
        <v>-0.52941176470588236</v>
      </c>
      <c r="I50" s="60">
        <v>12</v>
      </c>
      <c r="J50" s="60">
        <v>7</v>
      </c>
      <c r="K50" s="62">
        <f t="shared" si="22"/>
        <v>-0.41666666666666669</v>
      </c>
      <c r="L50" s="64"/>
      <c r="M50" s="65">
        <v>36</v>
      </c>
      <c r="N50" s="65">
        <v>17</v>
      </c>
      <c r="O50" s="65">
        <v>12</v>
      </c>
      <c r="P50" s="66">
        <f t="shared" si="19"/>
        <v>0.58333333333333337</v>
      </c>
      <c r="Q50" s="66">
        <f t="shared" si="20"/>
        <v>0.47058823529411764</v>
      </c>
      <c r="R50" s="67">
        <f t="shared" si="21"/>
        <v>0.58333333333333337</v>
      </c>
    </row>
    <row r="51" spans="1:18" ht="15.75" thickBot="1" x14ac:dyDescent="0.3">
      <c r="A51" s="99" t="s">
        <v>30</v>
      </c>
      <c r="B51" s="69" t="s">
        <v>21</v>
      </c>
      <c r="C51" s="70">
        <v>524</v>
      </c>
      <c r="D51" s="71">
        <v>477</v>
      </c>
      <c r="E51" s="72">
        <f>(D51-C51)/C51</f>
        <v>-8.9694656488549615E-2</v>
      </c>
      <c r="F51" s="70">
        <v>475</v>
      </c>
      <c r="G51" s="70">
        <v>435</v>
      </c>
      <c r="H51" s="73">
        <f t="shared" si="17"/>
        <v>-8.4210526315789472E-2</v>
      </c>
      <c r="I51" s="53">
        <v>270</v>
      </c>
      <c r="J51" s="53">
        <v>247</v>
      </c>
      <c r="K51" s="72">
        <f t="shared" si="22"/>
        <v>-8.5185185185185183E-2</v>
      </c>
      <c r="L51" s="74"/>
      <c r="M51" s="75">
        <v>531</v>
      </c>
      <c r="N51" s="75">
        <v>471</v>
      </c>
      <c r="O51" s="75">
        <v>265</v>
      </c>
      <c r="P51" s="76">
        <f>D51/M51</f>
        <v>0.89830508474576276</v>
      </c>
      <c r="Q51" s="76">
        <f t="shared" si="20"/>
        <v>0.92356687898089174</v>
      </c>
      <c r="R51" s="77">
        <f t="shared" si="21"/>
        <v>0.93207547169811322</v>
      </c>
    </row>
    <row r="52" spans="1:18" ht="15.75" thickBot="1" x14ac:dyDescent="0.3">
      <c r="A52" s="99"/>
      <c r="B52" s="59" t="s">
        <v>22</v>
      </c>
      <c r="C52" s="60">
        <v>1061</v>
      </c>
      <c r="D52" s="61">
        <v>1120</v>
      </c>
      <c r="E52" s="62">
        <f>(D52-C52)/C52</f>
        <v>5.5607917059377947E-2</v>
      </c>
      <c r="F52" s="60">
        <v>974</v>
      </c>
      <c r="G52" s="60">
        <v>1033</v>
      </c>
      <c r="H52" s="63">
        <f t="shared" si="17"/>
        <v>6.0574948665297744E-2</v>
      </c>
      <c r="I52" s="60">
        <v>590</v>
      </c>
      <c r="J52" s="60">
        <v>624</v>
      </c>
      <c r="K52" s="62">
        <f t="shared" si="22"/>
        <v>5.7627118644067797E-2</v>
      </c>
      <c r="L52" s="64"/>
      <c r="M52" s="65">
        <v>1091</v>
      </c>
      <c r="N52" s="65">
        <v>978</v>
      </c>
      <c r="O52" s="65">
        <v>597</v>
      </c>
      <c r="P52" s="66">
        <f>D52/M52</f>
        <v>1.0265811182401468</v>
      </c>
      <c r="Q52" s="66">
        <f t="shared" si="20"/>
        <v>1.056237218813906</v>
      </c>
      <c r="R52" s="67">
        <f t="shared" si="21"/>
        <v>1.0452261306532664</v>
      </c>
    </row>
    <row r="53" spans="1:18" ht="15.75" thickBot="1" x14ac:dyDescent="0.3">
      <c r="A53" s="98" t="s">
        <v>31</v>
      </c>
      <c r="B53" s="69" t="s">
        <v>21</v>
      </c>
      <c r="C53" s="70">
        <v>7</v>
      </c>
      <c r="D53" s="78">
        <v>4</v>
      </c>
      <c r="E53" s="72">
        <f>(D53-C53)/C53</f>
        <v>-0.42857142857142855</v>
      </c>
      <c r="F53" s="70">
        <v>6</v>
      </c>
      <c r="G53" s="78">
        <v>3</v>
      </c>
      <c r="H53" s="72">
        <f t="shared" si="17"/>
        <v>-0.5</v>
      </c>
      <c r="I53" s="53">
        <v>4</v>
      </c>
      <c r="J53" s="20">
        <v>2</v>
      </c>
      <c r="K53" s="72">
        <f t="shared" si="22"/>
        <v>-0.5</v>
      </c>
      <c r="L53" s="74"/>
      <c r="M53" s="75">
        <v>8</v>
      </c>
      <c r="N53" s="75">
        <v>5</v>
      </c>
      <c r="O53" s="75">
        <v>3</v>
      </c>
      <c r="P53" s="76">
        <f>D53/M53</f>
        <v>0.5</v>
      </c>
      <c r="Q53" s="76">
        <f t="shared" ref="Q53" si="23">G53/N53</f>
        <v>0.6</v>
      </c>
      <c r="R53" s="77">
        <f t="shared" ref="R53" si="24">J53/O53</f>
        <v>0.66666666666666663</v>
      </c>
    </row>
    <row r="54" spans="1:18" ht="15.75" thickBot="1" x14ac:dyDescent="0.3">
      <c r="A54" s="99"/>
      <c r="B54" s="52" t="s">
        <v>22</v>
      </c>
      <c r="C54" s="19">
        <v>30</v>
      </c>
      <c r="D54" s="48">
        <v>32</v>
      </c>
      <c r="E54" s="13">
        <f t="shared" si="16"/>
        <v>6.6666666666666666E-2</v>
      </c>
      <c r="F54" s="19">
        <v>25</v>
      </c>
      <c r="G54" s="19">
        <v>26</v>
      </c>
      <c r="H54" s="56">
        <f>(G54-F54)/F54</f>
        <v>0.04</v>
      </c>
      <c r="I54" s="19">
        <v>14</v>
      </c>
      <c r="J54" s="19">
        <v>22</v>
      </c>
      <c r="K54" s="13">
        <f>(J54-I54)/I54</f>
        <v>0.5714285714285714</v>
      </c>
      <c r="L54" s="57"/>
      <c r="M54" s="50">
        <v>31</v>
      </c>
      <c r="N54" s="50">
        <v>21</v>
      </c>
      <c r="O54" s="50">
        <v>12</v>
      </c>
      <c r="P54" s="17">
        <f t="shared" si="19"/>
        <v>1.032258064516129</v>
      </c>
      <c r="Q54" s="17">
        <f t="shared" si="20"/>
        <v>1.2380952380952381</v>
      </c>
      <c r="R54" s="18">
        <f t="shared" si="21"/>
        <v>1.8333333333333333</v>
      </c>
    </row>
    <row r="55" spans="1:18" ht="15.75" thickBot="1" x14ac:dyDescent="0.3">
      <c r="A55" s="99"/>
      <c r="B55" s="59" t="s">
        <v>23</v>
      </c>
      <c r="C55" s="60">
        <v>19</v>
      </c>
      <c r="D55" s="61">
        <v>7</v>
      </c>
      <c r="E55" s="62">
        <f t="shared" si="16"/>
        <v>-0.63157894736842102</v>
      </c>
      <c r="F55" s="60">
        <v>12</v>
      </c>
      <c r="G55" s="60">
        <v>5</v>
      </c>
      <c r="H55" s="63">
        <f>(G55-F55)/F55</f>
        <v>-0.58333333333333337</v>
      </c>
      <c r="I55" s="60">
        <v>9</v>
      </c>
      <c r="J55" s="60">
        <v>3</v>
      </c>
      <c r="K55" s="62">
        <f>(J55-I55)/I55</f>
        <v>-0.66666666666666663</v>
      </c>
      <c r="L55" s="64"/>
      <c r="M55" s="65">
        <v>19</v>
      </c>
      <c r="N55" s="65">
        <v>12</v>
      </c>
      <c r="O55" s="65">
        <v>10</v>
      </c>
      <c r="P55" s="66">
        <f t="shared" si="19"/>
        <v>0.36842105263157893</v>
      </c>
      <c r="Q55" s="66">
        <f t="shared" si="20"/>
        <v>0.41666666666666669</v>
      </c>
      <c r="R55" s="67">
        <f t="shared" si="21"/>
        <v>0.3</v>
      </c>
    </row>
    <row r="56" spans="1:18" ht="15.75" thickBot="1" x14ac:dyDescent="0.3">
      <c r="A56" s="99" t="s">
        <v>32</v>
      </c>
      <c r="B56" s="69" t="s">
        <v>21</v>
      </c>
      <c r="C56" s="70">
        <v>6</v>
      </c>
      <c r="D56" s="71">
        <v>24</v>
      </c>
      <c r="E56" s="72">
        <f t="shared" si="16"/>
        <v>3</v>
      </c>
      <c r="F56" s="70">
        <v>6</v>
      </c>
      <c r="G56" s="70">
        <v>23</v>
      </c>
      <c r="H56" s="72">
        <f>(G56-F56)/F56</f>
        <v>2.8333333333333335</v>
      </c>
      <c r="I56" s="53">
        <v>2</v>
      </c>
      <c r="J56" s="53">
        <v>10</v>
      </c>
      <c r="K56" s="72">
        <f t="shared" ref="K56:K65" si="25">(J56-I56)/I56</f>
        <v>4</v>
      </c>
      <c r="L56" s="79"/>
      <c r="M56" s="75">
        <v>8</v>
      </c>
      <c r="N56" s="75">
        <v>8</v>
      </c>
      <c r="O56" s="75">
        <v>3</v>
      </c>
      <c r="P56" s="76">
        <f t="shared" si="19"/>
        <v>3</v>
      </c>
      <c r="Q56" s="76">
        <f t="shared" si="20"/>
        <v>2.875</v>
      </c>
      <c r="R56" s="77">
        <f t="shared" si="21"/>
        <v>3.3333333333333335</v>
      </c>
    </row>
    <row r="57" spans="1:18" ht="15.75" thickBot="1" x14ac:dyDescent="0.3">
      <c r="A57" s="99"/>
      <c r="B57" s="59" t="s">
        <v>22</v>
      </c>
      <c r="C57" s="60">
        <v>24</v>
      </c>
      <c r="D57" s="61">
        <v>41</v>
      </c>
      <c r="E57" s="62">
        <f t="shared" si="16"/>
        <v>0.70833333333333337</v>
      </c>
      <c r="F57" s="60">
        <v>23</v>
      </c>
      <c r="G57" s="60">
        <v>38</v>
      </c>
      <c r="H57" s="62">
        <f t="shared" ref="H57:H65" si="26">(G57-F57)/F57</f>
        <v>0.65217391304347827</v>
      </c>
      <c r="I57" s="60">
        <v>13</v>
      </c>
      <c r="J57" s="60">
        <v>24</v>
      </c>
      <c r="K57" s="62">
        <f t="shared" si="25"/>
        <v>0.84615384615384615</v>
      </c>
      <c r="L57" s="80"/>
      <c r="M57" s="65">
        <v>29</v>
      </c>
      <c r="N57" s="65">
        <v>27</v>
      </c>
      <c r="O57" s="65">
        <v>15</v>
      </c>
      <c r="P57" s="66">
        <f t="shared" si="19"/>
        <v>1.4137931034482758</v>
      </c>
      <c r="Q57" s="66">
        <f t="shared" si="20"/>
        <v>1.4074074074074074</v>
      </c>
      <c r="R57" s="67">
        <f t="shared" si="21"/>
        <v>1.6</v>
      </c>
    </row>
    <row r="58" spans="1:18" ht="15.75" thickBot="1" x14ac:dyDescent="0.3">
      <c r="A58" s="99" t="s">
        <v>33</v>
      </c>
      <c r="B58" s="69" t="s">
        <v>21</v>
      </c>
      <c r="C58" s="70">
        <v>2</v>
      </c>
      <c r="D58" s="71">
        <v>1</v>
      </c>
      <c r="E58" s="72">
        <f t="shared" si="16"/>
        <v>-0.5</v>
      </c>
      <c r="F58" s="70">
        <v>2</v>
      </c>
      <c r="G58" s="70">
        <v>1</v>
      </c>
      <c r="H58" s="72">
        <f t="shared" si="26"/>
        <v>-0.5</v>
      </c>
      <c r="I58" s="53">
        <v>1</v>
      </c>
      <c r="J58" s="53">
        <v>0</v>
      </c>
      <c r="K58" s="72">
        <f t="shared" si="25"/>
        <v>-1</v>
      </c>
      <c r="L58" s="79"/>
      <c r="M58" s="75">
        <v>2</v>
      </c>
      <c r="N58" s="75">
        <v>2</v>
      </c>
      <c r="O58" s="75">
        <v>1</v>
      </c>
      <c r="P58" s="76">
        <f t="shared" ref="P58" si="27">D58/M58</f>
        <v>0.5</v>
      </c>
      <c r="Q58" s="76">
        <f t="shared" ref="Q58" si="28">G58/N58</f>
        <v>0.5</v>
      </c>
      <c r="R58" s="77">
        <f t="shared" ref="R58" si="29">J58/O58</f>
        <v>0</v>
      </c>
    </row>
    <row r="59" spans="1:18" ht="15.75" thickBot="1" x14ac:dyDescent="0.3">
      <c r="A59" s="99"/>
      <c r="B59" s="59" t="s">
        <v>22</v>
      </c>
      <c r="C59" s="60">
        <v>5</v>
      </c>
      <c r="D59" s="61">
        <v>6</v>
      </c>
      <c r="E59" s="62">
        <f t="shared" si="16"/>
        <v>0.2</v>
      </c>
      <c r="F59" s="60">
        <v>4</v>
      </c>
      <c r="G59" s="60">
        <v>5</v>
      </c>
      <c r="H59" s="62">
        <f t="shared" si="26"/>
        <v>0.25</v>
      </c>
      <c r="I59" s="60">
        <v>3</v>
      </c>
      <c r="J59" s="60">
        <v>3</v>
      </c>
      <c r="K59" s="62">
        <f t="shared" si="25"/>
        <v>0</v>
      </c>
      <c r="L59" s="80"/>
      <c r="M59" s="65">
        <v>5</v>
      </c>
      <c r="N59" s="65">
        <v>4</v>
      </c>
      <c r="O59" s="65">
        <v>2</v>
      </c>
      <c r="P59" s="66">
        <f t="shared" si="19"/>
        <v>1.2</v>
      </c>
      <c r="Q59" s="66">
        <f t="shared" si="20"/>
        <v>1.25</v>
      </c>
      <c r="R59" s="67">
        <f t="shared" si="21"/>
        <v>1.5</v>
      </c>
    </row>
    <row r="60" spans="1:18" ht="15.75" thickBot="1" x14ac:dyDescent="0.3">
      <c r="A60" s="99" t="s">
        <v>34</v>
      </c>
      <c r="B60" s="69" t="s">
        <v>21</v>
      </c>
      <c r="C60" s="70">
        <v>32</v>
      </c>
      <c r="D60" s="71">
        <v>46</v>
      </c>
      <c r="E60" s="72">
        <f>(D60-C60)/C60</f>
        <v>0.4375</v>
      </c>
      <c r="F60" s="70">
        <v>29</v>
      </c>
      <c r="G60" s="70">
        <v>43</v>
      </c>
      <c r="H60" s="73">
        <f t="shared" si="26"/>
        <v>0.48275862068965519</v>
      </c>
      <c r="I60" s="53">
        <v>20</v>
      </c>
      <c r="J60" s="53">
        <v>32</v>
      </c>
      <c r="K60" s="72">
        <f t="shared" si="25"/>
        <v>0.6</v>
      </c>
      <c r="L60" s="79"/>
      <c r="M60" s="75">
        <v>33</v>
      </c>
      <c r="N60" s="75">
        <v>30</v>
      </c>
      <c r="O60" s="75">
        <v>19</v>
      </c>
      <c r="P60" s="76">
        <f>D60/M60</f>
        <v>1.393939393939394</v>
      </c>
      <c r="Q60" s="76">
        <f t="shared" si="20"/>
        <v>1.4333333333333333</v>
      </c>
      <c r="R60" s="77">
        <f t="shared" si="21"/>
        <v>1.6842105263157894</v>
      </c>
    </row>
    <row r="61" spans="1:18" ht="15.75" thickBot="1" x14ac:dyDescent="0.3">
      <c r="A61" s="99"/>
      <c r="B61" s="59" t="s">
        <v>22</v>
      </c>
      <c r="C61" s="60">
        <v>83</v>
      </c>
      <c r="D61" s="61">
        <v>100</v>
      </c>
      <c r="E61" s="62">
        <f>(D61-C61)/C61</f>
        <v>0.20481927710843373</v>
      </c>
      <c r="F61" s="60">
        <v>74</v>
      </c>
      <c r="G61" s="60">
        <v>94</v>
      </c>
      <c r="H61" s="63">
        <f t="shared" si="26"/>
        <v>0.27027027027027029</v>
      </c>
      <c r="I61" s="60">
        <v>50</v>
      </c>
      <c r="J61" s="60">
        <v>67</v>
      </c>
      <c r="K61" s="62">
        <f t="shared" si="25"/>
        <v>0.34</v>
      </c>
      <c r="L61" s="80"/>
      <c r="M61" s="65">
        <v>89</v>
      </c>
      <c r="N61" s="65">
        <v>82</v>
      </c>
      <c r="O61" s="65">
        <v>55</v>
      </c>
      <c r="P61" s="66">
        <f>D61/M61</f>
        <v>1.1235955056179776</v>
      </c>
      <c r="Q61" s="66">
        <f t="shared" si="20"/>
        <v>1.1463414634146341</v>
      </c>
      <c r="R61" s="67">
        <f t="shared" si="21"/>
        <v>1.2181818181818183</v>
      </c>
    </row>
    <row r="62" spans="1:18" ht="15.75" thickBot="1" x14ac:dyDescent="0.3">
      <c r="A62" s="99" t="s">
        <v>35</v>
      </c>
      <c r="B62" s="69" t="s">
        <v>21</v>
      </c>
      <c r="C62" s="70">
        <v>37</v>
      </c>
      <c r="D62" s="71">
        <v>31</v>
      </c>
      <c r="E62" s="72">
        <f t="shared" si="16"/>
        <v>-0.16216216216216217</v>
      </c>
      <c r="F62" s="70">
        <v>32</v>
      </c>
      <c r="G62" s="70">
        <v>26</v>
      </c>
      <c r="H62" s="73">
        <f t="shared" si="26"/>
        <v>-0.1875</v>
      </c>
      <c r="I62" s="53">
        <v>15</v>
      </c>
      <c r="J62" s="53">
        <v>18</v>
      </c>
      <c r="K62" s="72">
        <f t="shared" si="25"/>
        <v>0.2</v>
      </c>
      <c r="L62" s="79"/>
      <c r="M62" s="75">
        <v>49</v>
      </c>
      <c r="N62" s="75">
        <v>43</v>
      </c>
      <c r="O62" s="75">
        <v>16</v>
      </c>
      <c r="P62" s="76">
        <f t="shared" si="19"/>
        <v>0.63265306122448983</v>
      </c>
      <c r="Q62" s="76">
        <f t="shared" si="20"/>
        <v>0.60465116279069764</v>
      </c>
      <c r="R62" s="77">
        <f t="shared" si="21"/>
        <v>1.125</v>
      </c>
    </row>
    <row r="63" spans="1:18" ht="15.75" thickBot="1" x14ac:dyDescent="0.3">
      <c r="A63" s="99"/>
      <c r="B63" s="59" t="s">
        <v>22</v>
      </c>
      <c r="C63" s="60">
        <v>70</v>
      </c>
      <c r="D63" s="61">
        <v>50</v>
      </c>
      <c r="E63" s="62">
        <f t="shared" si="16"/>
        <v>-0.2857142857142857</v>
      </c>
      <c r="F63" s="60">
        <v>64</v>
      </c>
      <c r="G63" s="60">
        <v>42</v>
      </c>
      <c r="H63" s="63">
        <f t="shared" si="26"/>
        <v>-0.34375</v>
      </c>
      <c r="I63" s="60">
        <v>27</v>
      </c>
      <c r="J63" s="60">
        <v>30</v>
      </c>
      <c r="K63" s="62">
        <f t="shared" si="25"/>
        <v>0.1111111111111111</v>
      </c>
      <c r="L63" s="80"/>
      <c r="M63" s="65">
        <v>108</v>
      </c>
      <c r="N63" s="65">
        <v>99</v>
      </c>
      <c r="O63" s="65">
        <v>35</v>
      </c>
      <c r="P63" s="66">
        <f t="shared" si="19"/>
        <v>0.46296296296296297</v>
      </c>
      <c r="Q63" s="66">
        <f t="shared" si="20"/>
        <v>0.42424242424242425</v>
      </c>
      <c r="R63" s="67">
        <f t="shared" si="21"/>
        <v>0.8571428571428571</v>
      </c>
    </row>
    <row r="64" spans="1:18" ht="15.75" thickBot="1" x14ac:dyDescent="0.3">
      <c r="A64" s="99" t="s">
        <v>36</v>
      </c>
      <c r="B64" s="69" t="s">
        <v>21</v>
      </c>
      <c r="C64" s="70">
        <v>5</v>
      </c>
      <c r="D64" s="71">
        <v>3</v>
      </c>
      <c r="E64" s="72">
        <f t="shared" si="16"/>
        <v>-0.4</v>
      </c>
      <c r="F64" s="70">
        <v>5</v>
      </c>
      <c r="G64" s="70">
        <v>2</v>
      </c>
      <c r="H64" s="73">
        <f t="shared" si="26"/>
        <v>-0.6</v>
      </c>
      <c r="I64" s="53">
        <v>3</v>
      </c>
      <c r="J64" s="53">
        <v>1</v>
      </c>
      <c r="K64" s="72">
        <f t="shared" si="25"/>
        <v>-0.66666666666666663</v>
      </c>
      <c r="L64" s="79"/>
      <c r="M64" s="75">
        <v>5</v>
      </c>
      <c r="N64" s="75">
        <v>5</v>
      </c>
      <c r="O64" s="75">
        <v>3</v>
      </c>
      <c r="P64" s="76">
        <f t="shared" si="19"/>
        <v>0.6</v>
      </c>
      <c r="Q64" s="76">
        <f t="shared" si="20"/>
        <v>0.4</v>
      </c>
      <c r="R64" s="77">
        <f t="shared" si="21"/>
        <v>0.33333333333333331</v>
      </c>
    </row>
    <row r="65" spans="1:18" ht="15.75" thickBot="1" x14ac:dyDescent="0.3">
      <c r="A65" s="105"/>
      <c r="B65" s="59" t="s">
        <v>22</v>
      </c>
      <c r="C65" s="60">
        <v>8</v>
      </c>
      <c r="D65" s="61">
        <v>10</v>
      </c>
      <c r="E65" s="62">
        <f t="shared" si="16"/>
        <v>0.25</v>
      </c>
      <c r="F65" s="60">
        <v>8</v>
      </c>
      <c r="G65" s="60">
        <v>5</v>
      </c>
      <c r="H65" s="63">
        <f t="shared" si="26"/>
        <v>-0.375</v>
      </c>
      <c r="I65" s="60">
        <v>5</v>
      </c>
      <c r="J65" s="60">
        <v>4</v>
      </c>
      <c r="K65" s="62">
        <f t="shared" si="25"/>
        <v>-0.2</v>
      </c>
      <c r="L65" s="80"/>
      <c r="M65" s="65">
        <v>8</v>
      </c>
      <c r="N65" s="65">
        <v>8</v>
      </c>
      <c r="O65" s="65">
        <v>5</v>
      </c>
      <c r="P65" s="66">
        <f t="shared" si="19"/>
        <v>1.25</v>
      </c>
      <c r="Q65" s="66">
        <f t="shared" si="20"/>
        <v>0.625</v>
      </c>
      <c r="R65" s="67">
        <f t="shared" si="21"/>
        <v>0.8</v>
      </c>
    </row>
    <row r="66" spans="1:18" x14ac:dyDescent="0.25">
      <c r="A66" s="81" t="s">
        <v>37</v>
      </c>
      <c r="B66" s="81"/>
      <c r="C66" s="4"/>
      <c r="D66" s="4"/>
      <c r="E66" s="82"/>
      <c r="F66" s="4"/>
      <c r="G66" s="4"/>
      <c r="H66" s="82"/>
      <c r="I66" s="4"/>
      <c r="J66" s="4"/>
      <c r="K66" s="82"/>
      <c r="L66" s="4"/>
      <c r="M66" s="1"/>
      <c r="N66" s="1"/>
      <c r="O66" s="1"/>
      <c r="P66" s="1"/>
      <c r="Q66" s="1"/>
      <c r="R66" s="1"/>
    </row>
    <row r="67" spans="1:18" x14ac:dyDescent="0.25">
      <c r="A67" s="5"/>
      <c r="B67" s="5"/>
      <c r="C67" s="4"/>
      <c r="D67" s="4"/>
      <c r="E67" s="82"/>
      <c r="F67" s="4"/>
      <c r="G67" s="4"/>
      <c r="H67" s="82"/>
      <c r="I67" s="4"/>
      <c r="J67" s="4"/>
      <c r="K67" s="82"/>
      <c r="L67" s="4"/>
      <c r="M67" s="1"/>
      <c r="N67" s="1"/>
      <c r="O67" s="1"/>
      <c r="P67" s="1"/>
      <c r="Q67" s="1"/>
      <c r="R67" s="1"/>
    </row>
    <row r="68" spans="1:18" x14ac:dyDescent="0.25">
      <c r="A68" s="5" t="s">
        <v>38</v>
      </c>
      <c r="B68" s="5"/>
      <c r="C68" s="4"/>
      <c r="D68" s="4"/>
      <c r="E68" s="82"/>
      <c r="F68" s="4"/>
      <c r="G68" s="4"/>
      <c r="H68" s="82"/>
      <c r="I68" s="4"/>
      <c r="J68" s="4"/>
      <c r="K68" s="82"/>
      <c r="L68" s="4"/>
      <c r="M68" s="1"/>
      <c r="N68" s="1"/>
      <c r="O68" s="1"/>
      <c r="P68" s="1"/>
      <c r="Q68" s="1"/>
      <c r="R68" s="1"/>
    </row>
  </sheetData>
  <mergeCells count="40">
    <mergeCell ref="A58:A59"/>
    <mergeCell ref="A60:A61"/>
    <mergeCell ref="A62:A63"/>
    <mergeCell ref="A64:A65"/>
    <mergeCell ref="A42:A44"/>
    <mergeCell ref="A45:A47"/>
    <mergeCell ref="A48:A50"/>
    <mergeCell ref="A51:A52"/>
    <mergeCell ref="A53:A55"/>
    <mergeCell ref="A56:A57"/>
    <mergeCell ref="A39:A41"/>
    <mergeCell ref="A20:B20"/>
    <mergeCell ref="A21:B21"/>
    <mergeCell ref="A22:B22"/>
    <mergeCell ref="A23:B23"/>
    <mergeCell ref="A24:B24"/>
    <mergeCell ref="A25:B25"/>
    <mergeCell ref="A26:B26"/>
    <mergeCell ref="A27:A29"/>
    <mergeCell ref="A30:A32"/>
    <mergeCell ref="A33:A35"/>
    <mergeCell ref="A36:A38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7:B7"/>
    <mergeCell ref="A1:R1"/>
    <mergeCell ref="A2:R2"/>
    <mergeCell ref="A3:R3"/>
    <mergeCell ref="A4:R4"/>
    <mergeCell ref="A6:B6"/>
  </mergeCells>
  <pageMargins left="0.25" right="0.25" top="0.75" bottom="0.75" header="0.3" footer="0.3"/>
  <pageSetup scale="81" fitToHeight="0" orientation="landscape" r:id="rId1"/>
  <headerFooter alignWithMargins="0">
    <oddFooter>&amp;LJennifer Kreinheder, (907)474-6638
UAF Planning, Analysis and Institutional Research&amp;R&amp;D
www.uaf.edu/pair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zoomScale="120" zoomScaleNormal="120" workbookViewId="0">
      <selection sqref="A1:R1"/>
    </sheetView>
  </sheetViews>
  <sheetFormatPr defaultColWidth="11.5703125" defaultRowHeight="15" x14ac:dyDescent="0.25"/>
  <cols>
    <col min="1" max="1" width="17.42578125" style="68" customWidth="1"/>
    <col min="2" max="2" width="16" style="68" customWidth="1"/>
    <col min="3" max="4" width="8.28515625" customWidth="1"/>
    <col min="5" max="5" width="9.28515625" style="68" bestFit="1" customWidth="1"/>
    <col min="6" max="7" width="8.28515625" customWidth="1"/>
    <col min="8" max="8" width="9.28515625" style="68" customWidth="1"/>
    <col min="9" max="10" width="8.28515625" customWidth="1"/>
    <col min="11" max="11" width="9.28515625" style="68" customWidth="1"/>
    <col min="12" max="12" width="1.7109375" customWidth="1"/>
    <col min="13" max="13" width="8.28515625" customWidth="1"/>
    <col min="14" max="14" width="9.28515625" customWidth="1"/>
    <col min="15" max="15" width="9.140625" customWidth="1"/>
    <col min="16" max="16" width="10.85546875" customWidth="1"/>
    <col min="17" max="17" width="10.85546875" bestFit="1" customWidth="1"/>
    <col min="19" max="19" width="44.85546875" bestFit="1" customWidth="1"/>
    <col min="20" max="20" width="23" customWidth="1"/>
    <col min="22" max="27" width="7.5703125" customWidth="1"/>
  </cols>
  <sheetData>
    <row r="1" spans="1:18" ht="15.75" x14ac:dyDescent="0.25">
      <c r="A1" s="85" t="s">
        <v>42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18" ht="15.75" x14ac:dyDescent="0.2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18" ht="15.75" x14ac:dyDescent="0.25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4" spans="1:18" ht="15.75" x14ac:dyDescent="0.25">
      <c r="A4" s="87" t="s">
        <v>56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</row>
    <row r="5" spans="1:18" ht="13.5" customHeight="1" thickBot="1" x14ac:dyDescent="0.3">
      <c r="A5" s="2"/>
      <c r="B5" s="3"/>
      <c r="C5" s="4"/>
      <c r="D5" s="4"/>
      <c r="E5" s="5"/>
      <c r="F5" s="4"/>
      <c r="G5" s="4"/>
      <c r="H5" s="6"/>
      <c r="I5" s="4"/>
      <c r="J5" s="4"/>
      <c r="K5" s="6"/>
      <c r="L5" s="1"/>
      <c r="M5" s="1"/>
      <c r="N5" s="1"/>
      <c r="O5" s="1"/>
      <c r="P5" s="1"/>
      <c r="Q5" s="1"/>
      <c r="R5" s="1"/>
    </row>
    <row r="6" spans="1:18" ht="51" x14ac:dyDescent="0.25">
      <c r="A6" s="88" t="s">
        <v>2</v>
      </c>
      <c r="B6" s="89"/>
      <c r="C6" s="7" t="s">
        <v>51</v>
      </c>
      <c r="D6" s="8" t="s">
        <v>50</v>
      </c>
      <c r="E6" s="7" t="s">
        <v>40</v>
      </c>
      <c r="F6" s="7" t="s">
        <v>52</v>
      </c>
      <c r="G6" s="7" t="s">
        <v>53</v>
      </c>
      <c r="H6" s="7" t="s">
        <v>40</v>
      </c>
      <c r="I6" s="7" t="s">
        <v>54</v>
      </c>
      <c r="J6" s="7" t="s">
        <v>55</v>
      </c>
      <c r="K6" s="7" t="s">
        <v>40</v>
      </c>
      <c r="L6" s="9"/>
      <c r="M6" s="10" t="s">
        <v>3</v>
      </c>
      <c r="N6" s="10" t="s">
        <v>4</v>
      </c>
      <c r="O6" s="10" t="s">
        <v>5</v>
      </c>
      <c r="P6" s="10" t="s">
        <v>6</v>
      </c>
      <c r="Q6" s="10" t="s">
        <v>7</v>
      </c>
      <c r="R6" s="11" t="s">
        <v>8</v>
      </c>
    </row>
    <row r="7" spans="1:18" x14ac:dyDescent="0.25">
      <c r="A7" s="83" t="s">
        <v>9</v>
      </c>
      <c r="B7" s="84"/>
      <c r="C7" s="12">
        <v>2234</v>
      </c>
      <c r="D7" s="12">
        <v>2380</v>
      </c>
      <c r="E7" s="13">
        <f t="shared" ref="E7:E15" si="0">(D7-C7)/C7</f>
        <v>6.535362578334826E-2</v>
      </c>
      <c r="F7" s="12">
        <v>1766</v>
      </c>
      <c r="G7" s="12">
        <v>1897</v>
      </c>
      <c r="H7" s="14">
        <f t="shared" ref="H7:H15" si="1">(G7-F7)/F7</f>
        <v>7.4178935447338612E-2</v>
      </c>
      <c r="I7" s="12">
        <v>372</v>
      </c>
      <c r="J7" s="12">
        <v>366</v>
      </c>
      <c r="K7" s="13">
        <f t="shared" ref="K7:K15" si="2">(J7-I7)/I7</f>
        <v>-1.6129032258064516E-2</v>
      </c>
      <c r="L7" s="15"/>
      <c r="M7" s="16">
        <v>3696</v>
      </c>
      <c r="N7" s="16">
        <v>2894</v>
      </c>
      <c r="O7" s="16">
        <v>1878</v>
      </c>
      <c r="P7" s="17">
        <f t="shared" ref="P7:P15" si="3">D7/M7</f>
        <v>0.64393939393939392</v>
      </c>
      <c r="Q7" s="17">
        <f t="shared" ref="Q7:Q15" si="4">G7/N7</f>
        <v>0.65549412577747068</v>
      </c>
      <c r="R7" s="18">
        <f t="shared" ref="R7:R15" si="5">J7/O7</f>
        <v>0.19488817891373802</v>
      </c>
    </row>
    <row r="8" spans="1:18" x14ac:dyDescent="0.25">
      <c r="A8" s="90" t="s">
        <v>10</v>
      </c>
      <c r="B8" s="91"/>
      <c r="C8" s="19">
        <v>384</v>
      </c>
      <c r="D8" s="19">
        <v>402</v>
      </c>
      <c r="E8" s="13">
        <f t="shared" si="0"/>
        <v>4.6875E-2</v>
      </c>
      <c r="F8" s="19">
        <v>300</v>
      </c>
      <c r="G8" s="19">
        <v>315</v>
      </c>
      <c r="H8" s="14">
        <f t="shared" si="1"/>
        <v>0.05</v>
      </c>
      <c r="I8" s="19">
        <v>86</v>
      </c>
      <c r="J8" s="19">
        <v>72</v>
      </c>
      <c r="K8" s="13">
        <f t="shared" si="2"/>
        <v>-0.16279069767441862</v>
      </c>
      <c r="L8" s="15"/>
      <c r="M8" s="16">
        <v>415</v>
      </c>
      <c r="N8" s="16">
        <v>270</v>
      </c>
      <c r="O8" s="16">
        <v>188</v>
      </c>
      <c r="P8" s="17">
        <f t="shared" si="3"/>
        <v>0.96867469879518076</v>
      </c>
      <c r="Q8" s="17">
        <f t="shared" si="4"/>
        <v>1.1666666666666667</v>
      </c>
      <c r="R8" s="18">
        <f t="shared" si="5"/>
        <v>0.38297872340425532</v>
      </c>
    </row>
    <row r="9" spans="1:18" x14ac:dyDescent="0.25">
      <c r="A9" s="90" t="s">
        <v>41</v>
      </c>
      <c r="B9" s="91"/>
      <c r="C9" s="19">
        <v>308</v>
      </c>
      <c r="D9" s="19">
        <v>332</v>
      </c>
      <c r="E9" s="13">
        <f t="shared" si="0"/>
        <v>7.792207792207792E-2</v>
      </c>
      <c r="F9" s="19">
        <v>245</v>
      </c>
      <c r="G9" s="19">
        <v>253</v>
      </c>
      <c r="H9" s="14">
        <f t="shared" si="1"/>
        <v>3.2653061224489799E-2</v>
      </c>
      <c r="I9" s="19">
        <v>74</v>
      </c>
      <c r="J9" s="19">
        <v>55</v>
      </c>
      <c r="K9" s="13">
        <f t="shared" si="2"/>
        <v>-0.25675675675675674</v>
      </c>
      <c r="L9" s="15"/>
      <c r="M9" s="16">
        <v>325</v>
      </c>
      <c r="N9" s="16">
        <v>207</v>
      </c>
      <c r="O9" s="16">
        <v>157</v>
      </c>
      <c r="P9" s="17">
        <f t="shared" si="3"/>
        <v>1.0215384615384615</v>
      </c>
      <c r="Q9" s="17">
        <f t="shared" si="4"/>
        <v>1.2222222222222223</v>
      </c>
      <c r="R9" s="18">
        <f t="shared" si="5"/>
        <v>0.3503184713375796</v>
      </c>
    </row>
    <row r="10" spans="1:18" x14ac:dyDescent="0.25">
      <c r="A10" s="90" t="s">
        <v>11</v>
      </c>
      <c r="B10" s="91"/>
      <c r="C10" s="19">
        <v>1590</v>
      </c>
      <c r="D10" s="19">
        <v>1700</v>
      </c>
      <c r="E10" s="13">
        <f t="shared" si="0"/>
        <v>6.9182389937106917E-2</v>
      </c>
      <c r="F10" s="19">
        <v>1288</v>
      </c>
      <c r="G10" s="19">
        <v>1350</v>
      </c>
      <c r="H10" s="14">
        <f t="shared" si="1"/>
        <v>4.813664596273292E-2</v>
      </c>
      <c r="I10" s="19">
        <v>241</v>
      </c>
      <c r="J10" s="19">
        <v>217</v>
      </c>
      <c r="K10" s="13">
        <f t="shared" si="2"/>
        <v>-9.9585062240663894E-2</v>
      </c>
      <c r="L10" s="15"/>
      <c r="M10" s="16">
        <v>2093</v>
      </c>
      <c r="N10" s="16">
        <v>1524</v>
      </c>
      <c r="O10" s="16">
        <v>968</v>
      </c>
      <c r="P10" s="17">
        <f t="shared" si="3"/>
        <v>0.81223124701385574</v>
      </c>
      <c r="Q10" s="17">
        <f t="shared" si="4"/>
        <v>0.88582677165354329</v>
      </c>
      <c r="R10" s="18">
        <f t="shared" si="5"/>
        <v>0.22417355371900827</v>
      </c>
    </row>
    <row r="11" spans="1:18" x14ac:dyDescent="0.25">
      <c r="A11" s="90" t="s">
        <v>12</v>
      </c>
      <c r="B11" s="91"/>
      <c r="C11" s="12">
        <v>122</v>
      </c>
      <c r="D11" s="12">
        <v>151</v>
      </c>
      <c r="E11" s="13">
        <f t="shared" si="0"/>
        <v>0.23770491803278687</v>
      </c>
      <c r="F11" s="12">
        <v>101</v>
      </c>
      <c r="G11" s="12">
        <v>137</v>
      </c>
      <c r="H11" s="14">
        <f t="shared" si="1"/>
        <v>0.35643564356435642</v>
      </c>
      <c r="I11" s="12">
        <v>47</v>
      </c>
      <c r="J11" s="12">
        <v>51</v>
      </c>
      <c r="K11" s="13">
        <f>(J11-I11)/I11</f>
        <v>8.5106382978723402E-2</v>
      </c>
      <c r="L11" s="15"/>
      <c r="M11" s="16">
        <v>557</v>
      </c>
      <c r="N11" s="16">
        <v>511</v>
      </c>
      <c r="O11" s="16">
        <v>376</v>
      </c>
      <c r="P11" s="17">
        <f t="shared" si="3"/>
        <v>0.27109515260323158</v>
      </c>
      <c r="Q11" s="17">
        <f t="shared" si="4"/>
        <v>0.26810176125244617</v>
      </c>
      <c r="R11" s="18">
        <f t="shared" si="5"/>
        <v>0.13563829787234041</v>
      </c>
    </row>
    <row r="12" spans="1:18" x14ac:dyDescent="0.25">
      <c r="A12" s="90" t="s">
        <v>13</v>
      </c>
      <c r="B12" s="91"/>
      <c r="C12" s="12">
        <v>453</v>
      </c>
      <c r="D12" s="12">
        <v>480</v>
      </c>
      <c r="E12" s="13">
        <f t="shared" si="0"/>
        <v>5.9602649006622516E-2</v>
      </c>
      <c r="F12" s="12">
        <v>358</v>
      </c>
      <c r="G12" s="12">
        <v>368</v>
      </c>
      <c r="H12" s="14">
        <f t="shared" si="1"/>
        <v>2.7932960893854747E-2</v>
      </c>
      <c r="I12" s="12">
        <v>82</v>
      </c>
      <c r="J12" s="12">
        <v>88</v>
      </c>
      <c r="K12" s="13">
        <f t="shared" si="2"/>
        <v>7.3170731707317069E-2</v>
      </c>
      <c r="L12" s="15"/>
      <c r="M12" s="16">
        <v>966</v>
      </c>
      <c r="N12" s="16">
        <v>780</v>
      </c>
      <c r="O12" s="16">
        <v>462</v>
      </c>
      <c r="P12" s="17">
        <f t="shared" si="3"/>
        <v>0.49689440993788819</v>
      </c>
      <c r="Q12" s="17">
        <f t="shared" si="4"/>
        <v>0.47179487179487178</v>
      </c>
      <c r="R12" s="18">
        <f t="shared" si="5"/>
        <v>0.19047619047619047</v>
      </c>
    </row>
    <row r="13" spans="1:18" x14ac:dyDescent="0.25">
      <c r="A13" s="90" t="s">
        <v>14</v>
      </c>
      <c r="B13" s="91"/>
      <c r="C13" s="20">
        <v>69</v>
      </c>
      <c r="D13" s="20">
        <v>49</v>
      </c>
      <c r="E13" s="13">
        <f t="shared" si="0"/>
        <v>-0.28985507246376813</v>
      </c>
      <c r="F13" s="20">
        <v>19</v>
      </c>
      <c r="G13" s="20">
        <v>42</v>
      </c>
      <c r="H13" s="14">
        <f t="shared" si="1"/>
        <v>1.2105263157894737</v>
      </c>
      <c r="I13" s="20">
        <v>2</v>
      </c>
      <c r="J13" s="20">
        <v>10</v>
      </c>
      <c r="K13" s="13">
        <f t="shared" si="2"/>
        <v>4</v>
      </c>
      <c r="L13" s="15"/>
      <c r="M13" s="16">
        <v>80</v>
      </c>
      <c r="N13" s="16">
        <v>79</v>
      </c>
      <c r="O13" s="16">
        <v>72</v>
      </c>
      <c r="P13" s="17">
        <f t="shared" si="3"/>
        <v>0.61250000000000004</v>
      </c>
      <c r="Q13" s="17">
        <f t="shared" si="4"/>
        <v>0.53164556962025311</v>
      </c>
      <c r="R13" s="18">
        <f t="shared" si="5"/>
        <v>0.1388888888888889</v>
      </c>
    </row>
    <row r="14" spans="1:18" x14ac:dyDescent="0.25">
      <c r="A14" s="92" t="s">
        <v>15</v>
      </c>
      <c r="B14" s="93"/>
      <c r="C14" s="19">
        <v>791</v>
      </c>
      <c r="D14" s="19">
        <v>726</v>
      </c>
      <c r="E14" s="13">
        <f t="shared" si="0"/>
        <v>-8.2174462705436158E-2</v>
      </c>
      <c r="F14" s="19">
        <v>251</v>
      </c>
      <c r="G14" s="19">
        <v>144</v>
      </c>
      <c r="H14" s="14">
        <f t="shared" si="1"/>
        <v>-0.42629482071713148</v>
      </c>
      <c r="I14" s="19">
        <v>50</v>
      </c>
      <c r="J14" s="19">
        <v>28</v>
      </c>
      <c r="K14" s="13">
        <f t="shared" si="2"/>
        <v>-0.44</v>
      </c>
      <c r="L14" s="15"/>
      <c r="M14" s="16">
        <v>870</v>
      </c>
      <c r="N14" s="16">
        <v>337</v>
      </c>
      <c r="O14" s="16">
        <v>269</v>
      </c>
      <c r="P14" s="17">
        <f t="shared" si="3"/>
        <v>0.83448275862068966</v>
      </c>
      <c r="Q14" s="17">
        <f t="shared" si="4"/>
        <v>0.42729970326409494</v>
      </c>
      <c r="R14" s="18">
        <f t="shared" si="5"/>
        <v>0.10408921933085502</v>
      </c>
    </row>
    <row r="15" spans="1:18" x14ac:dyDescent="0.25">
      <c r="A15" s="94" t="s">
        <v>16</v>
      </c>
      <c r="B15" s="95"/>
      <c r="C15" s="21">
        <f>C7+C14</f>
        <v>3025</v>
      </c>
      <c r="D15" s="22">
        <f>D7+D14</f>
        <v>3106</v>
      </c>
      <c r="E15" s="23">
        <f t="shared" si="0"/>
        <v>2.6776859504132233E-2</v>
      </c>
      <c r="F15" s="21">
        <f t="shared" ref="F15:G15" si="6">F7+F14</f>
        <v>2017</v>
      </c>
      <c r="G15" s="21">
        <f t="shared" si="6"/>
        <v>2041</v>
      </c>
      <c r="H15" s="24">
        <f t="shared" si="1"/>
        <v>1.1898859692612791E-2</v>
      </c>
      <c r="I15" s="21">
        <f t="shared" ref="I15:J15" si="7">I7+I14</f>
        <v>422</v>
      </c>
      <c r="J15" s="21">
        <f t="shared" si="7"/>
        <v>394</v>
      </c>
      <c r="K15" s="23">
        <f t="shared" si="2"/>
        <v>-6.6350710900473939E-2</v>
      </c>
      <c r="L15" s="25"/>
      <c r="M15" s="26">
        <f>M7+M14</f>
        <v>4566</v>
      </c>
      <c r="N15" s="26">
        <f>N7+N14</f>
        <v>3231</v>
      </c>
      <c r="O15" s="26">
        <f>O7+O14</f>
        <v>2147</v>
      </c>
      <c r="P15" s="27">
        <f t="shared" si="3"/>
        <v>0.68024529128339906</v>
      </c>
      <c r="Q15" s="27">
        <f t="shared" si="4"/>
        <v>0.63169297431135873</v>
      </c>
      <c r="R15" s="28">
        <f t="shared" si="5"/>
        <v>0.18351187703772706</v>
      </c>
    </row>
    <row r="16" spans="1:18" x14ac:dyDescent="0.25">
      <c r="A16" s="96" t="s">
        <v>17</v>
      </c>
      <c r="B16" s="97"/>
      <c r="C16" s="29"/>
      <c r="D16" s="30"/>
      <c r="E16" s="31"/>
      <c r="F16" s="29"/>
      <c r="G16" s="29"/>
      <c r="H16" s="32"/>
      <c r="I16" s="29"/>
      <c r="J16" s="29"/>
      <c r="K16" s="31"/>
      <c r="L16" s="33"/>
      <c r="M16" s="34"/>
      <c r="N16" s="34"/>
      <c r="O16" s="34"/>
      <c r="P16" s="31"/>
      <c r="Q16" s="31"/>
      <c r="R16" s="35"/>
    </row>
    <row r="17" spans="1:18" x14ac:dyDescent="0.25">
      <c r="A17" s="83" t="s">
        <v>9</v>
      </c>
      <c r="B17" s="84"/>
      <c r="C17" s="12">
        <v>1728</v>
      </c>
      <c r="D17" s="12">
        <v>1800</v>
      </c>
      <c r="E17" s="13">
        <f t="shared" ref="E17:E25" si="8">(D17-C17)/C17</f>
        <v>4.1666666666666664E-2</v>
      </c>
      <c r="F17" s="12">
        <v>1328</v>
      </c>
      <c r="G17" s="12">
        <v>1372</v>
      </c>
      <c r="H17" s="14">
        <f t="shared" ref="H17:H25" si="9">(G17-F17)/F17</f>
        <v>3.313253012048193E-2</v>
      </c>
      <c r="I17" s="12">
        <v>266</v>
      </c>
      <c r="J17" s="12">
        <v>250</v>
      </c>
      <c r="K17" s="14">
        <f t="shared" ref="K17:K25" si="10">(J17-I17)/I17</f>
        <v>-6.0150375939849621E-2</v>
      </c>
      <c r="L17" s="15"/>
      <c r="M17" s="12">
        <v>2335</v>
      </c>
      <c r="N17" s="12">
        <v>1675</v>
      </c>
      <c r="O17" s="12">
        <v>1157</v>
      </c>
      <c r="P17" s="17">
        <f t="shared" ref="P17" si="11">D17/M17</f>
        <v>0.77087794432548185</v>
      </c>
      <c r="Q17" s="17">
        <f t="shared" ref="Q17:Q25" si="12">G17/N17</f>
        <v>0.81910447761194027</v>
      </c>
      <c r="R17" s="18">
        <f t="shared" ref="R17:R25" si="13">J17/O17</f>
        <v>0.21607605877268798</v>
      </c>
    </row>
    <row r="18" spans="1:18" x14ac:dyDescent="0.25">
      <c r="A18" s="90" t="s">
        <v>10</v>
      </c>
      <c r="B18" s="91"/>
      <c r="C18" s="19">
        <v>322</v>
      </c>
      <c r="D18" s="19">
        <v>348</v>
      </c>
      <c r="E18" s="13">
        <f t="shared" si="8"/>
        <v>8.0745341614906832E-2</v>
      </c>
      <c r="F18" s="19">
        <v>247</v>
      </c>
      <c r="G18" s="19">
        <v>267</v>
      </c>
      <c r="H18" s="14">
        <f t="shared" si="9"/>
        <v>8.0971659919028341E-2</v>
      </c>
      <c r="I18" s="19">
        <v>72</v>
      </c>
      <c r="J18" s="19">
        <v>56</v>
      </c>
      <c r="K18" s="14">
        <f t="shared" si="10"/>
        <v>-0.22222222222222221</v>
      </c>
      <c r="L18" s="15"/>
      <c r="M18" s="19">
        <v>348</v>
      </c>
      <c r="N18" s="19">
        <v>222</v>
      </c>
      <c r="O18" s="19">
        <v>161</v>
      </c>
      <c r="P18" s="17">
        <f>D18/M18</f>
        <v>1</v>
      </c>
      <c r="Q18" s="17">
        <f t="shared" si="12"/>
        <v>1.2027027027027026</v>
      </c>
      <c r="R18" s="18">
        <f t="shared" si="13"/>
        <v>0.34782608695652173</v>
      </c>
    </row>
    <row r="19" spans="1:18" x14ac:dyDescent="0.25">
      <c r="A19" s="90" t="s">
        <v>41</v>
      </c>
      <c r="B19" s="91"/>
      <c r="C19" s="19">
        <v>262</v>
      </c>
      <c r="D19" s="19">
        <v>292</v>
      </c>
      <c r="E19" s="13">
        <f t="shared" si="8"/>
        <v>0.11450381679389313</v>
      </c>
      <c r="F19" s="19">
        <v>204</v>
      </c>
      <c r="G19" s="19">
        <v>218</v>
      </c>
      <c r="H19" s="14">
        <f t="shared" si="9"/>
        <v>6.8627450980392163E-2</v>
      </c>
      <c r="I19" s="19">
        <v>64</v>
      </c>
      <c r="J19" s="19">
        <v>48</v>
      </c>
      <c r="K19" s="14">
        <f t="shared" si="10"/>
        <v>-0.25</v>
      </c>
      <c r="L19" s="15"/>
      <c r="M19" s="19">
        <v>277</v>
      </c>
      <c r="N19" s="19">
        <v>175</v>
      </c>
      <c r="O19" s="19">
        <v>139</v>
      </c>
      <c r="P19" s="17">
        <f t="shared" ref="P19:P25" si="14">D19/M19</f>
        <v>1.0541516245487366</v>
      </c>
      <c r="Q19" s="17">
        <f t="shared" si="12"/>
        <v>1.2457142857142858</v>
      </c>
      <c r="R19" s="18">
        <f t="shared" si="13"/>
        <v>0.34532374100719426</v>
      </c>
    </row>
    <row r="20" spans="1:18" x14ac:dyDescent="0.25">
      <c r="A20" s="90" t="s">
        <v>11</v>
      </c>
      <c r="B20" s="91"/>
      <c r="C20" s="19">
        <v>1283</v>
      </c>
      <c r="D20" s="19">
        <v>1358</v>
      </c>
      <c r="E20" s="13">
        <f t="shared" si="8"/>
        <v>5.8456742010911923E-2</v>
      </c>
      <c r="F20" s="19">
        <v>1004</v>
      </c>
      <c r="G20" s="19">
        <v>1034</v>
      </c>
      <c r="H20" s="14">
        <f t="shared" si="9"/>
        <v>2.9880478087649404E-2</v>
      </c>
      <c r="I20" s="19">
        <v>179</v>
      </c>
      <c r="J20" s="19">
        <v>162</v>
      </c>
      <c r="K20" s="14">
        <f t="shared" si="10"/>
        <v>-9.4972067039106142E-2</v>
      </c>
      <c r="L20" s="15"/>
      <c r="M20" s="19">
        <v>1457</v>
      </c>
      <c r="N20" s="19">
        <v>960</v>
      </c>
      <c r="O20" s="19">
        <v>658</v>
      </c>
      <c r="P20" s="17">
        <f t="shared" si="14"/>
        <v>0.93205216197666441</v>
      </c>
      <c r="Q20" s="17">
        <f t="shared" si="12"/>
        <v>1.0770833333333334</v>
      </c>
      <c r="R20" s="18">
        <f t="shared" si="13"/>
        <v>0.24620060790273557</v>
      </c>
    </row>
    <row r="21" spans="1:18" x14ac:dyDescent="0.25">
      <c r="A21" s="90" t="s">
        <v>12</v>
      </c>
      <c r="B21" s="91"/>
      <c r="C21" s="12">
        <v>53</v>
      </c>
      <c r="D21" s="12">
        <v>53</v>
      </c>
      <c r="E21" s="13">
        <f t="shared" si="8"/>
        <v>0</v>
      </c>
      <c r="F21" s="12">
        <v>46</v>
      </c>
      <c r="G21" s="12">
        <v>49</v>
      </c>
      <c r="H21" s="14">
        <f t="shared" si="9"/>
        <v>6.5217391304347824E-2</v>
      </c>
      <c r="I21" s="12">
        <v>19</v>
      </c>
      <c r="J21" s="12">
        <v>19</v>
      </c>
      <c r="K21" s="14">
        <f t="shared" si="10"/>
        <v>0</v>
      </c>
      <c r="L21" s="15"/>
      <c r="M21" s="12">
        <v>218</v>
      </c>
      <c r="N21" s="12">
        <v>201</v>
      </c>
      <c r="O21" s="12">
        <v>153</v>
      </c>
      <c r="P21" s="17">
        <f t="shared" si="14"/>
        <v>0.24311926605504589</v>
      </c>
      <c r="Q21" s="17">
        <f t="shared" si="12"/>
        <v>0.24378109452736318</v>
      </c>
      <c r="R21" s="18">
        <f t="shared" si="13"/>
        <v>0.12418300653594772</v>
      </c>
    </row>
    <row r="22" spans="1:18" x14ac:dyDescent="0.25">
      <c r="A22" s="90" t="s">
        <v>13</v>
      </c>
      <c r="B22" s="91"/>
      <c r="C22" s="12">
        <v>342</v>
      </c>
      <c r="D22" s="12">
        <v>347</v>
      </c>
      <c r="E22" s="13">
        <f t="shared" si="8"/>
        <v>1.4619883040935672E-2</v>
      </c>
      <c r="F22" s="12">
        <v>259</v>
      </c>
      <c r="G22" s="12">
        <v>250</v>
      </c>
      <c r="H22" s="14">
        <f t="shared" si="9"/>
        <v>-3.4749034749034749E-2</v>
      </c>
      <c r="I22" s="12">
        <v>66</v>
      </c>
      <c r="J22" s="12">
        <v>60</v>
      </c>
      <c r="K22" s="14">
        <f t="shared" si="10"/>
        <v>-9.0909090909090912E-2</v>
      </c>
      <c r="L22" s="15"/>
      <c r="M22" s="12">
        <v>588</v>
      </c>
      <c r="N22" s="12">
        <v>443</v>
      </c>
      <c r="O22" s="12">
        <v>280</v>
      </c>
      <c r="P22" s="17">
        <f t="shared" si="14"/>
        <v>0.59013605442176875</v>
      </c>
      <c r="Q22" s="17">
        <f t="shared" si="12"/>
        <v>0.56433408577878108</v>
      </c>
      <c r="R22" s="18">
        <f t="shared" si="13"/>
        <v>0.21428571428571427</v>
      </c>
    </row>
    <row r="23" spans="1:18" x14ac:dyDescent="0.25">
      <c r="A23" s="90" t="s">
        <v>14</v>
      </c>
      <c r="B23" s="91"/>
      <c r="C23" s="20">
        <v>50</v>
      </c>
      <c r="D23" s="20">
        <v>42</v>
      </c>
      <c r="E23" s="13">
        <f t="shared" si="8"/>
        <v>-0.16</v>
      </c>
      <c r="F23" s="20">
        <v>19</v>
      </c>
      <c r="G23" s="20">
        <v>39</v>
      </c>
      <c r="H23" s="14">
        <f t="shared" si="9"/>
        <v>1.0526315789473684</v>
      </c>
      <c r="I23" s="20">
        <v>2</v>
      </c>
      <c r="J23" s="20">
        <v>9</v>
      </c>
      <c r="K23" s="14">
        <f t="shared" si="10"/>
        <v>3.5</v>
      </c>
      <c r="L23" s="15"/>
      <c r="M23" s="20">
        <v>72</v>
      </c>
      <c r="N23" s="20">
        <v>71</v>
      </c>
      <c r="O23" s="20">
        <v>66</v>
      </c>
      <c r="P23" s="17">
        <f t="shared" si="14"/>
        <v>0.58333333333333337</v>
      </c>
      <c r="Q23" s="17">
        <f t="shared" si="12"/>
        <v>0.54929577464788737</v>
      </c>
      <c r="R23" s="18">
        <f t="shared" si="13"/>
        <v>0.13636363636363635</v>
      </c>
    </row>
    <row r="24" spans="1:18" x14ac:dyDescent="0.25">
      <c r="A24" s="92" t="s">
        <v>15</v>
      </c>
      <c r="B24" s="93"/>
      <c r="C24" s="19">
        <v>779</v>
      </c>
      <c r="D24" s="19">
        <v>722</v>
      </c>
      <c r="E24" s="13">
        <f t="shared" si="8"/>
        <v>-7.3170731707317069E-2</v>
      </c>
      <c r="F24" s="19">
        <v>249</v>
      </c>
      <c r="G24" s="19">
        <v>142</v>
      </c>
      <c r="H24" s="14">
        <f t="shared" si="9"/>
        <v>-0.42971887550200805</v>
      </c>
      <c r="I24" s="19">
        <v>50</v>
      </c>
      <c r="J24" s="19">
        <v>28</v>
      </c>
      <c r="K24" s="14">
        <f t="shared" si="10"/>
        <v>-0.44</v>
      </c>
      <c r="L24" s="15"/>
      <c r="M24" s="19">
        <v>851</v>
      </c>
      <c r="N24" s="19">
        <v>325</v>
      </c>
      <c r="O24" s="19">
        <v>259</v>
      </c>
      <c r="P24" s="17">
        <f t="shared" si="14"/>
        <v>0.8484136310223267</v>
      </c>
      <c r="Q24" s="17">
        <f t="shared" si="12"/>
        <v>0.43692307692307691</v>
      </c>
      <c r="R24" s="18">
        <f t="shared" si="13"/>
        <v>0.10810810810810811</v>
      </c>
    </row>
    <row r="25" spans="1:18" x14ac:dyDescent="0.25">
      <c r="A25" s="94" t="s">
        <v>18</v>
      </c>
      <c r="B25" s="95"/>
      <c r="C25" s="36">
        <f>C17+C24</f>
        <v>2507</v>
      </c>
      <c r="D25" s="37">
        <f>D17+D24</f>
        <v>2522</v>
      </c>
      <c r="E25" s="23">
        <f t="shared" si="8"/>
        <v>5.9832469086557637E-3</v>
      </c>
      <c r="F25" s="36">
        <f>F17+F24</f>
        <v>1577</v>
      </c>
      <c r="G25" s="36">
        <f>G17+G24</f>
        <v>1514</v>
      </c>
      <c r="H25" s="24">
        <f t="shared" si="9"/>
        <v>-3.9949270767279645E-2</v>
      </c>
      <c r="I25" s="36">
        <f t="shared" ref="I25:J25" si="15">I17+I24</f>
        <v>316</v>
      </c>
      <c r="J25" s="36">
        <f t="shared" si="15"/>
        <v>278</v>
      </c>
      <c r="K25" s="23">
        <f t="shared" si="10"/>
        <v>-0.12025316455696203</v>
      </c>
      <c r="L25" s="25"/>
      <c r="M25" s="38">
        <f>M17+M24</f>
        <v>3186</v>
      </c>
      <c r="N25" s="38">
        <f>N17+N24</f>
        <v>2000</v>
      </c>
      <c r="O25" s="38">
        <f>O17+O24</f>
        <v>1416</v>
      </c>
      <c r="P25" s="27">
        <f t="shared" si="14"/>
        <v>0.79158819836785943</v>
      </c>
      <c r="Q25" s="27">
        <f t="shared" si="12"/>
        <v>0.75700000000000001</v>
      </c>
      <c r="R25" s="28">
        <f t="shared" si="13"/>
        <v>0.1963276836158192</v>
      </c>
    </row>
    <row r="26" spans="1:18" ht="15" customHeight="1" x14ac:dyDescent="0.25">
      <c r="A26" s="100" t="s">
        <v>19</v>
      </c>
      <c r="B26" s="101"/>
      <c r="C26" s="39"/>
      <c r="D26" s="40"/>
      <c r="E26" s="41"/>
      <c r="F26" s="39"/>
      <c r="G26" s="39"/>
      <c r="H26" s="42"/>
      <c r="I26" s="39"/>
      <c r="J26" s="39"/>
      <c r="K26" s="41"/>
      <c r="L26" s="43"/>
      <c r="M26" s="44"/>
      <c r="N26" s="44"/>
      <c r="O26" s="44"/>
      <c r="P26" s="45"/>
      <c r="Q26" s="45"/>
      <c r="R26" s="46"/>
    </row>
    <row r="27" spans="1:18" x14ac:dyDescent="0.25">
      <c r="A27" s="102" t="s">
        <v>20</v>
      </c>
      <c r="B27" s="47" t="s">
        <v>21</v>
      </c>
      <c r="C27" s="19">
        <v>341</v>
      </c>
      <c r="D27" s="48">
        <v>392</v>
      </c>
      <c r="E27" s="13">
        <f t="shared" ref="E27:E65" si="16">(D27-C27)/C27</f>
        <v>0.14956011730205279</v>
      </c>
      <c r="F27" s="19">
        <v>268</v>
      </c>
      <c r="G27" s="19">
        <v>297</v>
      </c>
      <c r="H27" s="14">
        <f t="shared" ref="H27:H52" si="17">(G27-F27)/F27</f>
        <v>0.10820895522388059</v>
      </c>
      <c r="I27" s="19">
        <v>55</v>
      </c>
      <c r="J27" s="19">
        <v>59</v>
      </c>
      <c r="K27" s="13">
        <f t="shared" ref="K27:K28" si="18">(J27-I27)/I27</f>
        <v>7.2727272727272724E-2</v>
      </c>
      <c r="L27" s="49"/>
      <c r="M27" s="50">
        <v>386</v>
      </c>
      <c r="N27" s="50">
        <v>258</v>
      </c>
      <c r="O27" s="51">
        <v>179</v>
      </c>
      <c r="P27" s="17">
        <f t="shared" ref="P27:P65" si="19">D27/M27</f>
        <v>1.0155440414507773</v>
      </c>
      <c r="Q27" s="17">
        <f t="shared" ref="Q27:Q65" si="20">G27/N27</f>
        <v>1.1511627906976745</v>
      </c>
      <c r="R27" s="18">
        <f t="shared" ref="R27:R65" si="21">J27/O27</f>
        <v>0.32960893854748602</v>
      </c>
    </row>
    <row r="28" spans="1:18" x14ac:dyDescent="0.25">
      <c r="A28" s="103"/>
      <c r="B28" s="52" t="s">
        <v>22</v>
      </c>
      <c r="C28" s="53">
        <v>477</v>
      </c>
      <c r="D28" s="54">
        <v>506</v>
      </c>
      <c r="E28" s="55">
        <f t="shared" si="16"/>
        <v>6.0796645702306078E-2</v>
      </c>
      <c r="F28" s="53">
        <v>367</v>
      </c>
      <c r="G28" s="53">
        <v>385</v>
      </c>
      <c r="H28" s="56">
        <f t="shared" si="17"/>
        <v>4.9046321525885561E-2</v>
      </c>
      <c r="I28" s="53">
        <v>72</v>
      </c>
      <c r="J28" s="53">
        <v>83</v>
      </c>
      <c r="K28" s="13">
        <f t="shared" si="18"/>
        <v>0.15277777777777779</v>
      </c>
      <c r="L28" s="57"/>
      <c r="M28" s="58">
        <v>594</v>
      </c>
      <c r="N28" s="58">
        <v>416</v>
      </c>
      <c r="O28" s="58">
        <v>267</v>
      </c>
      <c r="P28" s="17">
        <f t="shared" si="19"/>
        <v>0.85185185185185186</v>
      </c>
      <c r="Q28" s="17">
        <f t="shared" si="20"/>
        <v>0.92548076923076927</v>
      </c>
      <c r="R28" s="18">
        <f t="shared" si="21"/>
        <v>0.31086142322097376</v>
      </c>
    </row>
    <row r="29" spans="1:18" s="68" customFormat="1" ht="15.75" thickBot="1" x14ac:dyDescent="0.3">
      <c r="A29" s="104"/>
      <c r="B29" s="59" t="s">
        <v>23</v>
      </c>
      <c r="C29" s="60">
        <v>158</v>
      </c>
      <c r="D29" s="61">
        <v>121</v>
      </c>
      <c r="E29" s="62">
        <f t="shared" si="16"/>
        <v>-0.23417721518987342</v>
      </c>
      <c r="F29" s="60">
        <v>39</v>
      </c>
      <c r="G29" s="60">
        <v>10</v>
      </c>
      <c r="H29" s="63">
        <f t="shared" si="17"/>
        <v>-0.74358974358974361</v>
      </c>
      <c r="I29" s="60">
        <v>5</v>
      </c>
      <c r="J29" s="60">
        <v>1</v>
      </c>
      <c r="K29" s="62">
        <f>(J29-I29)/I29</f>
        <v>-0.8</v>
      </c>
      <c r="L29" s="64"/>
      <c r="M29" s="65">
        <v>165</v>
      </c>
      <c r="N29" s="65">
        <v>45</v>
      </c>
      <c r="O29" s="65">
        <v>34</v>
      </c>
      <c r="P29" s="66">
        <f t="shared" si="19"/>
        <v>0.73333333333333328</v>
      </c>
      <c r="Q29" s="66">
        <f t="shared" si="20"/>
        <v>0.22222222222222221</v>
      </c>
      <c r="R29" s="67">
        <f t="shared" si="21"/>
        <v>2.9411764705882353E-2</v>
      </c>
    </row>
    <row r="30" spans="1:18" ht="15.75" thickBot="1" x14ac:dyDescent="0.3">
      <c r="A30" s="98" t="s">
        <v>24</v>
      </c>
      <c r="B30" s="69" t="s">
        <v>21</v>
      </c>
      <c r="C30" s="70">
        <v>259</v>
      </c>
      <c r="D30" s="71">
        <v>262</v>
      </c>
      <c r="E30" s="72">
        <f t="shared" si="16"/>
        <v>1.1583011583011582E-2</v>
      </c>
      <c r="F30" s="70">
        <v>203</v>
      </c>
      <c r="G30" s="70">
        <v>192</v>
      </c>
      <c r="H30" s="73">
        <f t="shared" si="17"/>
        <v>-5.4187192118226604E-2</v>
      </c>
      <c r="I30" s="53">
        <v>30</v>
      </c>
      <c r="J30" s="53">
        <v>26</v>
      </c>
      <c r="K30" s="72">
        <f t="shared" ref="K30:K52" si="22">(J30-I30)/I30</f>
        <v>-0.13333333333333333</v>
      </c>
      <c r="L30" s="74"/>
      <c r="M30" s="75">
        <v>287</v>
      </c>
      <c r="N30" s="75">
        <v>186</v>
      </c>
      <c r="O30" s="75">
        <v>122</v>
      </c>
      <c r="P30" s="76">
        <f t="shared" si="19"/>
        <v>0.91289198606271782</v>
      </c>
      <c r="Q30" s="76">
        <f t="shared" si="20"/>
        <v>1.032258064516129</v>
      </c>
      <c r="R30" s="77">
        <f t="shared" si="21"/>
        <v>0.21311475409836064</v>
      </c>
    </row>
    <row r="31" spans="1:18" ht="15.75" thickBot="1" x14ac:dyDescent="0.3">
      <c r="A31" s="98"/>
      <c r="B31" s="52" t="s">
        <v>22</v>
      </c>
      <c r="C31" s="48">
        <v>362</v>
      </c>
      <c r="D31" s="48">
        <v>348</v>
      </c>
      <c r="E31" s="13">
        <f t="shared" si="16"/>
        <v>-3.8674033149171269E-2</v>
      </c>
      <c r="F31" s="19">
        <v>278</v>
      </c>
      <c r="G31" s="19">
        <v>251</v>
      </c>
      <c r="H31" s="14">
        <f t="shared" si="17"/>
        <v>-9.7122302158273388E-2</v>
      </c>
      <c r="I31" s="19">
        <v>59</v>
      </c>
      <c r="J31" s="19">
        <v>40</v>
      </c>
      <c r="K31" s="13">
        <f t="shared" si="22"/>
        <v>-0.32203389830508472</v>
      </c>
      <c r="L31" s="57"/>
      <c r="M31" s="50">
        <v>480</v>
      </c>
      <c r="N31" s="50">
        <v>343</v>
      </c>
      <c r="O31" s="50">
        <v>239</v>
      </c>
      <c r="P31" s="17">
        <f t="shared" si="19"/>
        <v>0.72499999999999998</v>
      </c>
      <c r="Q31" s="17">
        <f t="shared" si="20"/>
        <v>0.73177842565597673</v>
      </c>
      <c r="R31" s="18">
        <f t="shared" si="21"/>
        <v>0.16736401673640167</v>
      </c>
    </row>
    <row r="32" spans="1:18" ht="15.75" thickBot="1" x14ac:dyDescent="0.3">
      <c r="A32" s="99"/>
      <c r="B32" s="59" t="s">
        <v>23</v>
      </c>
      <c r="C32" s="60">
        <v>156</v>
      </c>
      <c r="D32" s="61">
        <v>141</v>
      </c>
      <c r="E32" s="62">
        <f t="shared" si="16"/>
        <v>-9.6153846153846159E-2</v>
      </c>
      <c r="F32" s="60">
        <v>70</v>
      </c>
      <c r="G32" s="60">
        <v>43</v>
      </c>
      <c r="H32" s="63">
        <f t="shared" si="17"/>
        <v>-0.38571428571428573</v>
      </c>
      <c r="I32" s="60">
        <v>12</v>
      </c>
      <c r="J32" s="60">
        <v>4</v>
      </c>
      <c r="K32" s="62">
        <f t="shared" si="22"/>
        <v>-0.66666666666666663</v>
      </c>
      <c r="L32" s="64"/>
      <c r="M32" s="65">
        <v>175</v>
      </c>
      <c r="N32" s="65">
        <v>76</v>
      </c>
      <c r="O32" s="65">
        <v>54</v>
      </c>
      <c r="P32" s="66">
        <f t="shared" si="19"/>
        <v>0.80571428571428572</v>
      </c>
      <c r="Q32" s="66">
        <f t="shared" si="20"/>
        <v>0.56578947368421051</v>
      </c>
      <c r="R32" s="67">
        <f t="shared" si="21"/>
        <v>7.407407407407407E-2</v>
      </c>
    </row>
    <row r="33" spans="1:18" ht="15.75" thickBot="1" x14ac:dyDescent="0.3">
      <c r="A33" s="98" t="s">
        <v>25</v>
      </c>
      <c r="B33" s="69" t="s">
        <v>21</v>
      </c>
      <c r="C33" s="70">
        <v>320</v>
      </c>
      <c r="D33" s="71">
        <v>314</v>
      </c>
      <c r="E33" s="72">
        <f t="shared" si="16"/>
        <v>-1.8749999999999999E-2</v>
      </c>
      <c r="F33" s="70">
        <v>248</v>
      </c>
      <c r="G33" s="70">
        <v>252</v>
      </c>
      <c r="H33" s="73">
        <f t="shared" si="17"/>
        <v>1.6129032258064516E-2</v>
      </c>
      <c r="I33" s="53">
        <v>39</v>
      </c>
      <c r="J33" s="53">
        <v>29</v>
      </c>
      <c r="K33" s="72">
        <f t="shared" si="22"/>
        <v>-0.25641025641025639</v>
      </c>
      <c r="L33" s="74"/>
      <c r="M33" s="75">
        <v>357</v>
      </c>
      <c r="N33" s="75">
        <v>226</v>
      </c>
      <c r="O33" s="75">
        <v>150</v>
      </c>
      <c r="P33" s="76">
        <f t="shared" si="19"/>
        <v>0.8795518207282913</v>
      </c>
      <c r="Q33" s="76">
        <f t="shared" si="20"/>
        <v>1.1150442477876106</v>
      </c>
      <c r="R33" s="77">
        <f t="shared" si="21"/>
        <v>0.19333333333333333</v>
      </c>
    </row>
    <row r="34" spans="1:18" ht="15.75" thickBot="1" x14ac:dyDescent="0.3">
      <c r="A34" s="98"/>
      <c r="B34" s="52" t="s">
        <v>22</v>
      </c>
      <c r="C34" s="48">
        <v>416</v>
      </c>
      <c r="D34" s="48">
        <v>413</v>
      </c>
      <c r="E34" s="13">
        <f t="shared" si="16"/>
        <v>-7.2115384615384619E-3</v>
      </c>
      <c r="F34" s="19">
        <v>320</v>
      </c>
      <c r="G34" s="19">
        <v>329</v>
      </c>
      <c r="H34" s="14">
        <f t="shared" si="17"/>
        <v>2.8125000000000001E-2</v>
      </c>
      <c r="I34" s="19">
        <v>63</v>
      </c>
      <c r="J34" s="19">
        <v>49</v>
      </c>
      <c r="K34" s="13">
        <f t="shared" si="22"/>
        <v>-0.22222222222222221</v>
      </c>
      <c r="L34" s="57"/>
      <c r="M34" s="50">
        <v>524</v>
      </c>
      <c r="N34" s="50">
        <v>359</v>
      </c>
      <c r="O34" s="50">
        <v>242</v>
      </c>
      <c r="P34" s="17">
        <f t="shared" si="19"/>
        <v>0.78816793893129766</v>
      </c>
      <c r="Q34" s="17">
        <f t="shared" si="20"/>
        <v>0.91643454038997219</v>
      </c>
      <c r="R34" s="18">
        <f t="shared" si="21"/>
        <v>0.2024793388429752</v>
      </c>
    </row>
    <row r="35" spans="1:18" ht="15.75" thickBot="1" x14ac:dyDescent="0.3">
      <c r="A35" s="99"/>
      <c r="B35" s="59" t="s">
        <v>23</v>
      </c>
      <c r="C35" s="60">
        <v>214</v>
      </c>
      <c r="D35" s="61">
        <v>246</v>
      </c>
      <c r="E35" s="62">
        <f t="shared" si="16"/>
        <v>0.14953271028037382</v>
      </c>
      <c r="F35" s="60">
        <v>46</v>
      </c>
      <c r="G35" s="60">
        <v>44</v>
      </c>
      <c r="H35" s="63">
        <f t="shared" si="17"/>
        <v>-4.3478260869565216E-2</v>
      </c>
      <c r="I35" s="60">
        <v>5</v>
      </c>
      <c r="J35" s="60">
        <v>7</v>
      </c>
      <c r="K35" s="62">
        <f t="shared" si="22"/>
        <v>0.4</v>
      </c>
      <c r="L35" s="64"/>
      <c r="M35" s="65">
        <v>222</v>
      </c>
      <c r="N35" s="65">
        <v>57</v>
      </c>
      <c r="O35" s="65">
        <v>49</v>
      </c>
      <c r="P35" s="66">
        <f t="shared" si="19"/>
        <v>1.1081081081081081</v>
      </c>
      <c r="Q35" s="66">
        <f t="shared" si="20"/>
        <v>0.77192982456140347</v>
      </c>
      <c r="R35" s="67">
        <f t="shared" si="21"/>
        <v>0.14285714285714285</v>
      </c>
    </row>
    <row r="36" spans="1:18" ht="15.75" thickBot="1" x14ac:dyDescent="0.3">
      <c r="A36" s="98" t="s">
        <v>26</v>
      </c>
      <c r="B36" s="69" t="s">
        <v>21</v>
      </c>
      <c r="C36" s="71">
        <v>180</v>
      </c>
      <c r="D36" s="71">
        <v>196</v>
      </c>
      <c r="E36" s="72">
        <f t="shared" si="16"/>
        <v>8.8888888888888892E-2</v>
      </c>
      <c r="F36" s="70">
        <v>136</v>
      </c>
      <c r="G36" s="70">
        <v>143</v>
      </c>
      <c r="H36" s="73">
        <f t="shared" si="17"/>
        <v>5.1470588235294115E-2</v>
      </c>
      <c r="I36" s="53">
        <v>24</v>
      </c>
      <c r="J36" s="53">
        <v>21</v>
      </c>
      <c r="K36" s="72">
        <f t="shared" si="22"/>
        <v>-0.125</v>
      </c>
      <c r="L36" s="74"/>
      <c r="M36" s="75">
        <v>206</v>
      </c>
      <c r="N36" s="75">
        <v>129</v>
      </c>
      <c r="O36" s="75">
        <v>91</v>
      </c>
      <c r="P36" s="76">
        <f t="shared" si="19"/>
        <v>0.95145631067961167</v>
      </c>
      <c r="Q36" s="76">
        <f t="shared" si="20"/>
        <v>1.1085271317829457</v>
      </c>
      <c r="R36" s="77">
        <f t="shared" si="21"/>
        <v>0.23076923076923078</v>
      </c>
    </row>
    <row r="37" spans="1:18" ht="15.75" thickBot="1" x14ac:dyDescent="0.3">
      <c r="A37" s="98"/>
      <c r="B37" s="52" t="s">
        <v>22</v>
      </c>
      <c r="C37" s="48">
        <v>210</v>
      </c>
      <c r="D37" s="48">
        <v>259</v>
      </c>
      <c r="E37" s="13">
        <f t="shared" si="16"/>
        <v>0.23333333333333334</v>
      </c>
      <c r="F37" s="19">
        <v>158</v>
      </c>
      <c r="G37" s="19">
        <v>200</v>
      </c>
      <c r="H37" s="14">
        <f t="shared" si="17"/>
        <v>0.26582278481012656</v>
      </c>
      <c r="I37" s="19">
        <v>27</v>
      </c>
      <c r="J37" s="19">
        <v>36</v>
      </c>
      <c r="K37" s="13">
        <f t="shared" si="22"/>
        <v>0.33333333333333331</v>
      </c>
      <c r="L37" s="57"/>
      <c r="M37" s="50">
        <v>308</v>
      </c>
      <c r="N37" s="50">
        <v>220</v>
      </c>
      <c r="O37" s="50">
        <v>167</v>
      </c>
      <c r="P37" s="17">
        <f t="shared" si="19"/>
        <v>0.84090909090909094</v>
      </c>
      <c r="Q37" s="17">
        <f t="shared" si="20"/>
        <v>0.90909090909090906</v>
      </c>
      <c r="R37" s="18">
        <f t="shared" si="21"/>
        <v>0.21556886227544911</v>
      </c>
    </row>
    <row r="38" spans="1:18" ht="15.75" thickBot="1" x14ac:dyDescent="0.3">
      <c r="A38" s="99"/>
      <c r="B38" s="59" t="s">
        <v>23</v>
      </c>
      <c r="C38" s="60">
        <v>25</v>
      </c>
      <c r="D38" s="61">
        <v>42</v>
      </c>
      <c r="E38" s="62">
        <f t="shared" si="16"/>
        <v>0.68</v>
      </c>
      <c r="F38" s="60">
        <v>6</v>
      </c>
      <c r="G38" s="60">
        <v>7</v>
      </c>
      <c r="H38" s="63">
        <f t="shared" si="17"/>
        <v>0.16666666666666666</v>
      </c>
      <c r="I38" s="60">
        <v>0</v>
      </c>
      <c r="J38" s="60">
        <v>1</v>
      </c>
      <c r="K38" s="62" t="e">
        <f t="shared" si="22"/>
        <v>#DIV/0!</v>
      </c>
      <c r="L38" s="64"/>
      <c r="M38" s="65">
        <v>28</v>
      </c>
      <c r="N38" s="65">
        <v>8</v>
      </c>
      <c r="O38" s="65">
        <v>7</v>
      </c>
      <c r="P38" s="66">
        <f t="shared" si="19"/>
        <v>1.5</v>
      </c>
      <c r="Q38" s="66">
        <f t="shared" si="20"/>
        <v>0.875</v>
      </c>
      <c r="R38" s="67">
        <f t="shared" si="21"/>
        <v>0.14285714285714285</v>
      </c>
    </row>
    <row r="39" spans="1:18" ht="15.75" thickBot="1" x14ac:dyDescent="0.3">
      <c r="A39" s="98" t="s">
        <v>27</v>
      </c>
      <c r="B39" s="69" t="s">
        <v>21</v>
      </c>
      <c r="C39" s="71">
        <v>53</v>
      </c>
      <c r="D39" s="71">
        <v>71</v>
      </c>
      <c r="E39" s="72">
        <f t="shared" si="16"/>
        <v>0.33962264150943394</v>
      </c>
      <c r="F39" s="70">
        <v>45</v>
      </c>
      <c r="G39" s="70">
        <v>55</v>
      </c>
      <c r="H39" s="73">
        <f t="shared" si="17"/>
        <v>0.22222222222222221</v>
      </c>
      <c r="I39" s="53">
        <v>8</v>
      </c>
      <c r="J39" s="53">
        <v>9</v>
      </c>
      <c r="K39" s="13">
        <f t="shared" si="22"/>
        <v>0.125</v>
      </c>
      <c r="L39" s="74"/>
      <c r="M39" s="75">
        <v>70</v>
      </c>
      <c r="N39" s="75">
        <v>50</v>
      </c>
      <c r="O39" s="75">
        <v>38</v>
      </c>
      <c r="P39" s="76">
        <f t="shared" si="19"/>
        <v>1.0142857142857142</v>
      </c>
      <c r="Q39" s="76">
        <f t="shared" si="20"/>
        <v>1.1000000000000001</v>
      </c>
      <c r="R39" s="77">
        <f t="shared" si="21"/>
        <v>0.23684210526315788</v>
      </c>
    </row>
    <row r="40" spans="1:18" ht="15.75" thickBot="1" x14ac:dyDescent="0.3">
      <c r="A40" s="98"/>
      <c r="B40" s="52" t="s">
        <v>22</v>
      </c>
      <c r="C40" s="19">
        <v>82</v>
      </c>
      <c r="D40" s="48">
        <v>88</v>
      </c>
      <c r="E40" s="13">
        <f t="shared" si="16"/>
        <v>7.3170731707317069E-2</v>
      </c>
      <c r="F40" s="19">
        <v>63</v>
      </c>
      <c r="G40" s="19">
        <v>68</v>
      </c>
      <c r="H40" s="14">
        <f t="shared" si="17"/>
        <v>7.9365079365079361E-2</v>
      </c>
      <c r="I40" s="19">
        <v>15</v>
      </c>
      <c r="J40" s="19">
        <v>13</v>
      </c>
      <c r="K40" s="13">
        <f t="shared" si="22"/>
        <v>-0.13333333333333333</v>
      </c>
      <c r="L40" s="57"/>
      <c r="M40" s="50">
        <v>126</v>
      </c>
      <c r="N40" s="50">
        <v>94</v>
      </c>
      <c r="O40" s="50">
        <v>71</v>
      </c>
      <c r="P40" s="17">
        <f t="shared" si="19"/>
        <v>0.69841269841269837</v>
      </c>
      <c r="Q40" s="17">
        <f t="shared" si="20"/>
        <v>0.72340425531914898</v>
      </c>
      <c r="R40" s="18">
        <f t="shared" si="21"/>
        <v>0.18309859154929578</v>
      </c>
    </row>
    <row r="41" spans="1:18" ht="15.75" thickBot="1" x14ac:dyDescent="0.3">
      <c r="A41" s="99"/>
      <c r="B41" s="59" t="s">
        <v>23</v>
      </c>
      <c r="C41" s="60">
        <v>83</v>
      </c>
      <c r="D41" s="61">
        <v>39</v>
      </c>
      <c r="E41" s="62">
        <f t="shared" si="16"/>
        <v>-0.53012048192771088</v>
      </c>
      <c r="F41" s="60">
        <v>46</v>
      </c>
      <c r="G41" s="60">
        <v>20</v>
      </c>
      <c r="H41" s="63">
        <f t="shared" si="17"/>
        <v>-0.56521739130434778</v>
      </c>
      <c r="I41" s="60">
        <v>17</v>
      </c>
      <c r="J41" s="60">
        <v>9</v>
      </c>
      <c r="K41" s="62">
        <f t="shared" si="22"/>
        <v>-0.47058823529411764</v>
      </c>
      <c r="L41" s="64"/>
      <c r="M41" s="65">
        <v>93</v>
      </c>
      <c r="N41" s="65">
        <v>59</v>
      </c>
      <c r="O41" s="65">
        <v>48</v>
      </c>
      <c r="P41" s="66">
        <f t="shared" si="19"/>
        <v>0.41935483870967744</v>
      </c>
      <c r="Q41" s="66">
        <f t="shared" si="20"/>
        <v>0.33898305084745761</v>
      </c>
      <c r="R41" s="67">
        <f t="shared" si="21"/>
        <v>0.1875</v>
      </c>
    </row>
    <row r="42" spans="1:18" ht="15.75" thickBot="1" x14ac:dyDescent="0.3">
      <c r="A42" s="98" t="s">
        <v>28</v>
      </c>
      <c r="B42" s="69" t="s">
        <v>21</v>
      </c>
      <c r="C42" s="71">
        <v>18</v>
      </c>
      <c r="D42" s="71">
        <v>14</v>
      </c>
      <c r="E42" s="72">
        <f t="shared" si="16"/>
        <v>-0.22222222222222221</v>
      </c>
      <c r="F42" s="70">
        <v>15</v>
      </c>
      <c r="G42" s="70">
        <v>13</v>
      </c>
      <c r="H42" s="72">
        <f t="shared" si="17"/>
        <v>-0.13333333333333333</v>
      </c>
      <c r="I42" s="53">
        <v>3</v>
      </c>
      <c r="J42" s="53">
        <v>1</v>
      </c>
      <c r="K42" s="72">
        <f t="shared" si="22"/>
        <v>-0.66666666666666663</v>
      </c>
      <c r="L42" s="74"/>
      <c r="M42" s="75">
        <v>19</v>
      </c>
      <c r="N42" s="75">
        <v>16</v>
      </c>
      <c r="O42" s="75">
        <v>11</v>
      </c>
      <c r="P42" s="76">
        <f t="shared" si="19"/>
        <v>0.73684210526315785</v>
      </c>
      <c r="Q42" s="76">
        <f t="shared" si="20"/>
        <v>0.8125</v>
      </c>
      <c r="R42" s="77">
        <f t="shared" si="21"/>
        <v>9.0909090909090912E-2</v>
      </c>
    </row>
    <row r="43" spans="1:18" ht="15.75" thickBot="1" x14ac:dyDescent="0.3">
      <c r="A43" s="98"/>
      <c r="B43" s="52" t="s">
        <v>22</v>
      </c>
      <c r="C43" s="48">
        <v>24</v>
      </c>
      <c r="D43" s="48">
        <v>23</v>
      </c>
      <c r="E43" s="13">
        <f t="shared" si="16"/>
        <v>-4.1666666666666664E-2</v>
      </c>
      <c r="F43" s="19">
        <v>19</v>
      </c>
      <c r="G43" s="19">
        <v>19</v>
      </c>
      <c r="H43" s="14">
        <f t="shared" si="17"/>
        <v>0</v>
      </c>
      <c r="I43" s="19">
        <v>3</v>
      </c>
      <c r="J43" s="19">
        <v>3</v>
      </c>
      <c r="K43" s="13">
        <f t="shared" si="22"/>
        <v>0</v>
      </c>
      <c r="L43" s="57"/>
      <c r="M43" s="50">
        <v>29</v>
      </c>
      <c r="N43" s="50">
        <v>26</v>
      </c>
      <c r="O43" s="50">
        <v>17</v>
      </c>
      <c r="P43" s="17">
        <f t="shared" si="19"/>
        <v>0.7931034482758621</v>
      </c>
      <c r="Q43" s="17">
        <f t="shared" si="20"/>
        <v>0.73076923076923073</v>
      </c>
      <c r="R43" s="18">
        <f t="shared" si="21"/>
        <v>0.17647058823529413</v>
      </c>
    </row>
    <row r="44" spans="1:18" ht="15.75" thickBot="1" x14ac:dyDescent="0.3">
      <c r="A44" s="99"/>
      <c r="B44" s="59" t="s">
        <v>23</v>
      </c>
      <c r="C44" s="60">
        <v>65</v>
      </c>
      <c r="D44" s="61">
        <v>58</v>
      </c>
      <c r="E44" s="62">
        <f t="shared" si="16"/>
        <v>-0.1076923076923077</v>
      </c>
      <c r="F44" s="60">
        <v>7</v>
      </c>
      <c r="G44" s="60">
        <v>4</v>
      </c>
      <c r="H44" s="63">
        <f t="shared" si="17"/>
        <v>-0.42857142857142855</v>
      </c>
      <c r="I44" s="60">
        <v>0</v>
      </c>
      <c r="J44" s="60">
        <v>0</v>
      </c>
      <c r="K44" s="62" t="e">
        <f t="shared" si="22"/>
        <v>#DIV/0!</v>
      </c>
      <c r="L44" s="64"/>
      <c r="M44" s="65">
        <v>70</v>
      </c>
      <c r="N44" s="65">
        <v>21</v>
      </c>
      <c r="O44" s="65">
        <v>20</v>
      </c>
      <c r="P44" s="66">
        <f t="shared" si="19"/>
        <v>0.82857142857142863</v>
      </c>
      <c r="Q44" s="66">
        <f t="shared" si="20"/>
        <v>0.19047619047619047</v>
      </c>
      <c r="R44" s="67">
        <f t="shared" si="21"/>
        <v>0</v>
      </c>
    </row>
    <row r="45" spans="1:18" ht="15.75" thickBot="1" x14ac:dyDescent="0.3">
      <c r="A45" s="98" t="s">
        <v>29</v>
      </c>
      <c r="B45" s="69" t="s">
        <v>21</v>
      </c>
      <c r="C45" s="71">
        <v>98</v>
      </c>
      <c r="D45" s="71">
        <v>99</v>
      </c>
      <c r="E45" s="72">
        <f t="shared" si="16"/>
        <v>1.020408163265306E-2</v>
      </c>
      <c r="F45" s="70">
        <v>78</v>
      </c>
      <c r="G45" s="70">
        <v>73</v>
      </c>
      <c r="H45" s="73">
        <f t="shared" si="17"/>
        <v>-6.4102564102564097E-2</v>
      </c>
      <c r="I45" s="53">
        <v>19</v>
      </c>
      <c r="J45" s="53">
        <v>17</v>
      </c>
      <c r="K45" s="72">
        <f t="shared" si="22"/>
        <v>-0.10526315789473684</v>
      </c>
      <c r="L45" s="74"/>
      <c r="M45" s="75">
        <v>122</v>
      </c>
      <c r="N45" s="75">
        <v>89</v>
      </c>
      <c r="O45" s="75">
        <v>63</v>
      </c>
      <c r="P45" s="76">
        <f t="shared" si="19"/>
        <v>0.81147540983606559</v>
      </c>
      <c r="Q45" s="76">
        <f t="shared" si="20"/>
        <v>0.8202247191011236</v>
      </c>
      <c r="R45" s="77">
        <f t="shared" si="21"/>
        <v>0.26984126984126983</v>
      </c>
    </row>
    <row r="46" spans="1:18" ht="15.75" thickBot="1" x14ac:dyDescent="0.3">
      <c r="A46" s="98"/>
      <c r="B46" s="52" t="s">
        <v>22</v>
      </c>
      <c r="C46" s="48">
        <v>136</v>
      </c>
      <c r="D46" s="48">
        <v>148</v>
      </c>
      <c r="E46" s="13">
        <f t="shared" si="16"/>
        <v>8.8235294117647065E-2</v>
      </c>
      <c r="F46" s="19">
        <v>107</v>
      </c>
      <c r="G46" s="19">
        <v>107</v>
      </c>
      <c r="H46" s="14">
        <f t="shared" si="17"/>
        <v>0</v>
      </c>
      <c r="I46" s="19">
        <v>25</v>
      </c>
      <c r="J46" s="19">
        <v>25</v>
      </c>
      <c r="K46" s="13">
        <f t="shared" si="22"/>
        <v>0</v>
      </c>
      <c r="L46" s="57"/>
      <c r="M46" s="50">
        <v>249</v>
      </c>
      <c r="N46" s="50">
        <v>200</v>
      </c>
      <c r="O46" s="50">
        <v>143</v>
      </c>
      <c r="P46" s="17">
        <f t="shared" si="19"/>
        <v>0.59437751004016059</v>
      </c>
      <c r="Q46" s="17">
        <f t="shared" si="20"/>
        <v>0.53500000000000003</v>
      </c>
      <c r="R46" s="18">
        <f t="shared" si="21"/>
        <v>0.17482517482517482</v>
      </c>
    </row>
    <row r="47" spans="1:18" ht="15.75" thickBot="1" x14ac:dyDescent="0.3">
      <c r="A47" s="99"/>
      <c r="B47" s="59" t="s">
        <v>23</v>
      </c>
      <c r="C47" s="60">
        <v>44</v>
      </c>
      <c r="D47" s="61">
        <v>55</v>
      </c>
      <c r="E47" s="62">
        <f t="shared" si="16"/>
        <v>0.25</v>
      </c>
      <c r="F47" s="60">
        <v>19</v>
      </c>
      <c r="G47" s="60">
        <v>12</v>
      </c>
      <c r="H47" s="63">
        <f t="shared" si="17"/>
        <v>-0.36842105263157893</v>
      </c>
      <c r="I47" s="60">
        <v>9</v>
      </c>
      <c r="J47" s="60">
        <v>5</v>
      </c>
      <c r="K47" s="62">
        <f t="shared" si="22"/>
        <v>-0.44444444444444442</v>
      </c>
      <c r="L47" s="64"/>
      <c r="M47" s="65">
        <v>62</v>
      </c>
      <c r="N47" s="65">
        <v>42</v>
      </c>
      <c r="O47" s="65">
        <v>35</v>
      </c>
      <c r="P47" s="66">
        <f t="shared" si="19"/>
        <v>0.88709677419354838</v>
      </c>
      <c r="Q47" s="66">
        <f t="shared" si="20"/>
        <v>0.2857142857142857</v>
      </c>
      <c r="R47" s="67">
        <f t="shared" si="21"/>
        <v>0.14285714285714285</v>
      </c>
    </row>
    <row r="48" spans="1:18" ht="15.75" thickBot="1" x14ac:dyDescent="0.3">
      <c r="A48" s="98" t="s">
        <v>39</v>
      </c>
      <c r="B48" s="69" t="s">
        <v>21</v>
      </c>
      <c r="C48" s="71">
        <v>14</v>
      </c>
      <c r="D48" s="71">
        <v>10</v>
      </c>
      <c r="E48" s="72">
        <f t="shared" si="16"/>
        <v>-0.2857142857142857</v>
      </c>
      <c r="F48" s="70">
        <v>11</v>
      </c>
      <c r="G48" s="70">
        <v>9</v>
      </c>
      <c r="H48" s="73">
        <f t="shared" si="17"/>
        <v>-0.18181818181818182</v>
      </c>
      <c r="I48" s="53">
        <v>1</v>
      </c>
      <c r="J48" s="53">
        <v>0</v>
      </c>
      <c r="K48" s="72">
        <v>0</v>
      </c>
      <c r="L48" s="74"/>
      <c r="M48" s="75">
        <v>10</v>
      </c>
      <c r="N48" s="75">
        <v>6</v>
      </c>
      <c r="O48" s="75">
        <v>4</v>
      </c>
      <c r="P48" s="76">
        <f t="shared" si="19"/>
        <v>1</v>
      </c>
      <c r="Q48" s="76">
        <f t="shared" si="20"/>
        <v>1.5</v>
      </c>
      <c r="R48" s="77">
        <v>0</v>
      </c>
    </row>
    <row r="49" spans="1:18" ht="15.75" thickBot="1" x14ac:dyDescent="0.3">
      <c r="A49" s="98"/>
      <c r="B49" s="52" t="s">
        <v>22</v>
      </c>
      <c r="C49" s="19">
        <v>21</v>
      </c>
      <c r="D49" s="48">
        <v>15</v>
      </c>
      <c r="E49" s="13">
        <f t="shared" si="16"/>
        <v>-0.2857142857142857</v>
      </c>
      <c r="F49" s="19">
        <v>16</v>
      </c>
      <c r="G49" s="19">
        <v>13</v>
      </c>
      <c r="H49" s="14">
        <f t="shared" si="17"/>
        <v>-0.1875</v>
      </c>
      <c r="I49" s="19">
        <v>2</v>
      </c>
      <c r="J49" s="19">
        <v>1</v>
      </c>
      <c r="K49" s="13">
        <f t="shared" si="22"/>
        <v>-0.5</v>
      </c>
      <c r="L49" s="57"/>
      <c r="M49" s="50">
        <v>25</v>
      </c>
      <c r="N49" s="50">
        <v>17</v>
      </c>
      <c r="O49" s="50">
        <v>11</v>
      </c>
      <c r="P49" s="17">
        <f t="shared" si="19"/>
        <v>0.6</v>
      </c>
      <c r="Q49" s="17">
        <f t="shared" si="20"/>
        <v>0.76470588235294112</v>
      </c>
      <c r="R49" s="18">
        <f t="shared" si="21"/>
        <v>9.0909090909090912E-2</v>
      </c>
    </row>
    <row r="50" spans="1:18" ht="15.75" thickBot="1" x14ac:dyDescent="0.3">
      <c r="A50" s="99"/>
      <c r="B50" s="59" t="s">
        <v>23</v>
      </c>
      <c r="C50" s="60">
        <v>34</v>
      </c>
      <c r="D50" s="61">
        <v>20</v>
      </c>
      <c r="E50" s="62">
        <f t="shared" si="16"/>
        <v>-0.41176470588235292</v>
      </c>
      <c r="F50" s="60">
        <v>16</v>
      </c>
      <c r="G50" s="60">
        <v>2</v>
      </c>
      <c r="H50" s="63">
        <f>(G50-F50)/F50</f>
        <v>-0.875</v>
      </c>
      <c r="I50" s="60">
        <v>2</v>
      </c>
      <c r="J50" s="60">
        <v>1</v>
      </c>
      <c r="K50" s="62">
        <f t="shared" si="22"/>
        <v>-0.5</v>
      </c>
      <c r="L50" s="64"/>
      <c r="M50" s="65">
        <v>36</v>
      </c>
      <c r="N50" s="65">
        <v>17</v>
      </c>
      <c r="O50" s="65">
        <v>12</v>
      </c>
      <c r="P50" s="66">
        <f t="shared" si="19"/>
        <v>0.55555555555555558</v>
      </c>
      <c r="Q50" s="66">
        <f t="shared" si="20"/>
        <v>0.11764705882352941</v>
      </c>
      <c r="R50" s="67">
        <f t="shared" si="21"/>
        <v>8.3333333333333329E-2</v>
      </c>
    </row>
    <row r="51" spans="1:18" ht="15.75" thickBot="1" x14ac:dyDescent="0.3">
      <c r="A51" s="99" t="s">
        <v>30</v>
      </c>
      <c r="B51" s="69" t="s">
        <v>21</v>
      </c>
      <c r="C51" s="70">
        <v>268</v>
      </c>
      <c r="D51" s="71">
        <v>286</v>
      </c>
      <c r="E51" s="72">
        <f>(D51-C51)/C51</f>
        <v>6.7164179104477612E-2</v>
      </c>
      <c r="F51" s="70">
        <v>249</v>
      </c>
      <c r="G51" s="70">
        <v>266</v>
      </c>
      <c r="H51" s="73">
        <f t="shared" si="17"/>
        <v>6.8273092369477914E-2</v>
      </c>
      <c r="I51" s="53">
        <v>59</v>
      </c>
      <c r="J51" s="53">
        <v>48</v>
      </c>
      <c r="K51" s="72">
        <f t="shared" si="22"/>
        <v>-0.1864406779661017</v>
      </c>
      <c r="L51" s="74"/>
      <c r="M51" s="75">
        <v>531</v>
      </c>
      <c r="N51" s="75">
        <v>471</v>
      </c>
      <c r="O51" s="75">
        <v>265</v>
      </c>
      <c r="P51" s="76">
        <f>D51/M51</f>
        <v>0.53860640301318263</v>
      </c>
      <c r="Q51" s="76">
        <f t="shared" si="20"/>
        <v>0.56475583864118895</v>
      </c>
      <c r="R51" s="77">
        <f t="shared" si="21"/>
        <v>0.1811320754716981</v>
      </c>
    </row>
    <row r="52" spans="1:18" ht="15.75" thickBot="1" x14ac:dyDescent="0.3">
      <c r="A52" s="99"/>
      <c r="B52" s="59" t="s">
        <v>22</v>
      </c>
      <c r="C52" s="60">
        <v>436</v>
      </c>
      <c r="D52" s="61">
        <v>484</v>
      </c>
      <c r="E52" s="62">
        <f>(D52-C52)/C52</f>
        <v>0.11009174311926606</v>
      </c>
      <c r="F52" s="60">
        <v>381</v>
      </c>
      <c r="G52" s="60">
        <v>442</v>
      </c>
      <c r="H52" s="63">
        <f t="shared" si="17"/>
        <v>0.16010498687664043</v>
      </c>
      <c r="I52" s="60">
        <v>100</v>
      </c>
      <c r="J52" s="60">
        <v>99</v>
      </c>
      <c r="K52" s="62">
        <f t="shared" si="22"/>
        <v>-0.01</v>
      </c>
      <c r="L52" s="64"/>
      <c r="M52" s="65">
        <v>1091</v>
      </c>
      <c r="N52" s="65">
        <v>978</v>
      </c>
      <c r="O52" s="65">
        <v>597</v>
      </c>
      <c r="P52" s="66">
        <f>D52/M52</f>
        <v>0.44362969752520626</v>
      </c>
      <c r="Q52" s="66">
        <f t="shared" si="20"/>
        <v>0.45194274028629855</v>
      </c>
      <c r="R52" s="67">
        <f t="shared" si="21"/>
        <v>0.16582914572864321</v>
      </c>
    </row>
    <row r="53" spans="1:18" ht="15.75" thickBot="1" x14ac:dyDescent="0.3">
      <c r="A53" s="98" t="s">
        <v>31</v>
      </c>
      <c r="B53" s="69" t="s">
        <v>21</v>
      </c>
      <c r="C53" s="70">
        <v>7</v>
      </c>
      <c r="D53" s="78">
        <v>2</v>
      </c>
      <c r="E53" s="72">
        <v>0</v>
      </c>
      <c r="F53" s="70">
        <v>4</v>
      </c>
      <c r="G53" s="78">
        <v>2</v>
      </c>
      <c r="H53" s="72">
        <v>0</v>
      </c>
      <c r="I53" s="53">
        <v>2</v>
      </c>
      <c r="J53" s="20">
        <v>1</v>
      </c>
      <c r="K53" s="72">
        <v>0</v>
      </c>
      <c r="L53" s="74"/>
      <c r="M53" s="75">
        <v>8</v>
      </c>
      <c r="N53" s="75">
        <v>5</v>
      </c>
      <c r="O53" s="75">
        <v>3</v>
      </c>
      <c r="P53" s="76">
        <v>0</v>
      </c>
      <c r="Q53" s="76">
        <v>0</v>
      </c>
      <c r="R53" s="77">
        <v>0</v>
      </c>
    </row>
    <row r="54" spans="1:18" ht="15.75" thickBot="1" x14ac:dyDescent="0.3">
      <c r="A54" s="99"/>
      <c r="B54" s="52" t="s">
        <v>22</v>
      </c>
      <c r="C54" s="19">
        <v>15</v>
      </c>
      <c r="D54" s="48">
        <v>11</v>
      </c>
      <c r="E54" s="13">
        <f t="shared" si="16"/>
        <v>-0.26666666666666666</v>
      </c>
      <c r="F54" s="19">
        <v>10</v>
      </c>
      <c r="G54" s="19">
        <v>9</v>
      </c>
      <c r="H54" s="56">
        <f>(G54-F54)/F54</f>
        <v>-0.1</v>
      </c>
      <c r="I54" s="19">
        <v>2</v>
      </c>
      <c r="J54" s="19">
        <v>2</v>
      </c>
      <c r="K54" s="13">
        <f>(J54-I54)/I54</f>
        <v>0</v>
      </c>
      <c r="L54" s="57"/>
      <c r="M54" s="50">
        <v>31</v>
      </c>
      <c r="N54" s="50">
        <v>21</v>
      </c>
      <c r="O54" s="50">
        <v>12</v>
      </c>
      <c r="P54" s="17">
        <f t="shared" si="19"/>
        <v>0.35483870967741937</v>
      </c>
      <c r="Q54" s="17">
        <f t="shared" si="20"/>
        <v>0.42857142857142855</v>
      </c>
      <c r="R54" s="18">
        <f t="shared" si="21"/>
        <v>0.16666666666666666</v>
      </c>
    </row>
    <row r="55" spans="1:18" ht="15.75" thickBot="1" x14ac:dyDescent="0.3">
      <c r="A55" s="99"/>
      <c r="B55" s="59" t="s">
        <v>23</v>
      </c>
      <c r="C55" s="60">
        <v>12</v>
      </c>
      <c r="D55" s="61">
        <v>4</v>
      </c>
      <c r="E55" s="62">
        <f t="shared" si="16"/>
        <v>-0.66666666666666663</v>
      </c>
      <c r="F55" s="60">
        <v>2</v>
      </c>
      <c r="G55" s="60">
        <v>2</v>
      </c>
      <c r="H55" s="63">
        <f>(G55-F55)/F55</f>
        <v>0</v>
      </c>
      <c r="I55" s="60">
        <v>0</v>
      </c>
      <c r="J55" s="60">
        <v>0</v>
      </c>
      <c r="K55" s="62" t="e">
        <f>(J55-I55)/I55</f>
        <v>#DIV/0!</v>
      </c>
      <c r="L55" s="64"/>
      <c r="M55" s="65">
        <v>19</v>
      </c>
      <c r="N55" s="65">
        <v>12</v>
      </c>
      <c r="O55" s="65">
        <v>10</v>
      </c>
      <c r="P55" s="66">
        <f t="shared" si="19"/>
        <v>0.21052631578947367</v>
      </c>
      <c r="Q55" s="66">
        <f t="shared" si="20"/>
        <v>0.16666666666666666</v>
      </c>
      <c r="R55" s="67">
        <f t="shared" si="21"/>
        <v>0</v>
      </c>
    </row>
    <row r="56" spans="1:18" ht="15.75" thickBot="1" x14ac:dyDescent="0.3">
      <c r="A56" s="99" t="s">
        <v>32</v>
      </c>
      <c r="B56" s="69" t="s">
        <v>21</v>
      </c>
      <c r="C56" s="70">
        <v>4</v>
      </c>
      <c r="D56" s="71">
        <v>3</v>
      </c>
      <c r="E56" s="72">
        <f t="shared" si="16"/>
        <v>-0.25</v>
      </c>
      <c r="F56" s="70">
        <v>4</v>
      </c>
      <c r="G56" s="70">
        <v>3</v>
      </c>
      <c r="H56" s="72">
        <f>(G56-F56)/F56</f>
        <v>-0.25</v>
      </c>
      <c r="I56" s="53">
        <v>0</v>
      </c>
      <c r="J56" s="53">
        <v>1</v>
      </c>
      <c r="K56" s="72" t="e">
        <f t="shared" ref="K56:K65" si="23">(J56-I56)/I56</f>
        <v>#DIV/0!</v>
      </c>
      <c r="L56" s="79"/>
      <c r="M56" s="75">
        <v>8</v>
      </c>
      <c r="N56" s="75">
        <v>8</v>
      </c>
      <c r="O56" s="75">
        <v>3</v>
      </c>
      <c r="P56" s="76">
        <f t="shared" si="19"/>
        <v>0.375</v>
      </c>
      <c r="Q56" s="76">
        <f t="shared" si="20"/>
        <v>0.375</v>
      </c>
      <c r="R56" s="77">
        <f t="shared" si="21"/>
        <v>0.33333333333333331</v>
      </c>
    </row>
    <row r="57" spans="1:18" ht="15.75" thickBot="1" x14ac:dyDescent="0.3">
      <c r="A57" s="99"/>
      <c r="B57" s="59" t="s">
        <v>22</v>
      </c>
      <c r="C57" s="60">
        <v>6</v>
      </c>
      <c r="D57" s="61">
        <v>6</v>
      </c>
      <c r="E57" s="62">
        <f t="shared" si="16"/>
        <v>0</v>
      </c>
      <c r="F57" s="60">
        <v>6</v>
      </c>
      <c r="G57" s="60">
        <v>5</v>
      </c>
      <c r="H57" s="62">
        <f t="shared" ref="H57:H65" si="24">(G57-F57)/F57</f>
        <v>-0.16666666666666666</v>
      </c>
      <c r="I57" s="60">
        <v>1</v>
      </c>
      <c r="J57" s="60">
        <v>3</v>
      </c>
      <c r="K57" s="62">
        <f t="shared" si="23"/>
        <v>2</v>
      </c>
      <c r="L57" s="80"/>
      <c r="M57" s="65">
        <v>29</v>
      </c>
      <c r="N57" s="65">
        <v>27</v>
      </c>
      <c r="O57" s="65">
        <v>15</v>
      </c>
      <c r="P57" s="66">
        <f t="shared" si="19"/>
        <v>0.20689655172413793</v>
      </c>
      <c r="Q57" s="66">
        <f t="shared" si="20"/>
        <v>0.18518518518518517</v>
      </c>
      <c r="R57" s="67">
        <f t="shared" si="21"/>
        <v>0.2</v>
      </c>
    </row>
    <row r="58" spans="1:18" ht="15.75" thickBot="1" x14ac:dyDescent="0.3">
      <c r="A58" s="99" t="s">
        <v>33</v>
      </c>
      <c r="B58" s="69" t="s">
        <v>21</v>
      </c>
      <c r="C58" s="70">
        <v>1</v>
      </c>
      <c r="D58" s="71">
        <v>1</v>
      </c>
      <c r="E58" s="72">
        <v>0</v>
      </c>
      <c r="F58" s="70">
        <v>1</v>
      </c>
      <c r="G58" s="70">
        <v>1</v>
      </c>
      <c r="H58" s="72">
        <v>0</v>
      </c>
      <c r="I58" s="53">
        <v>0</v>
      </c>
      <c r="J58" s="53">
        <v>0</v>
      </c>
      <c r="K58" s="72">
        <v>0</v>
      </c>
      <c r="L58" s="79"/>
      <c r="M58" s="75">
        <v>2</v>
      </c>
      <c r="N58" s="75">
        <v>2</v>
      </c>
      <c r="O58" s="75">
        <v>1</v>
      </c>
      <c r="P58" s="76">
        <v>0</v>
      </c>
      <c r="Q58" s="76">
        <v>0</v>
      </c>
      <c r="R58" s="77">
        <v>0</v>
      </c>
    </row>
    <row r="59" spans="1:18" ht="15.75" thickBot="1" x14ac:dyDescent="0.3">
      <c r="A59" s="99"/>
      <c r="B59" s="59" t="s">
        <v>22</v>
      </c>
      <c r="C59" s="60">
        <v>1</v>
      </c>
      <c r="D59" s="61">
        <v>2</v>
      </c>
      <c r="E59" s="62">
        <f t="shared" si="16"/>
        <v>1</v>
      </c>
      <c r="F59" s="60">
        <v>1</v>
      </c>
      <c r="G59" s="60">
        <v>1</v>
      </c>
      <c r="H59" s="62">
        <f t="shared" ref="H59" si="25">(G59-F59)/F59</f>
        <v>0</v>
      </c>
      <c r="I59" s="60">
        <v>0</v>
      </c>
      <c r="J59" s="60">
        <v>0</v>
      </c>
      <c r="K59" s="62" t="e">
        <f t="shared" si="23"/>
        <v>#DIV/0!</v>
      </c>
      <c r="L59" s="80"/>
      <c r="M59" s="65">
        <v>5</v>
      </c>
      <c r="N59" s="65">
        <v>4</v>
      </c>
      <c r="O59" s="65">
        <v>2</v>
      </c>
      <c r="P59" s="66">
        <f t="shared" si="19"/>
        <v>0.4</v>
      </c>
      <c r="Q59" s="66">
        <f t="shared" si="20"/>
        <v>0.25</v>
      </c>
      <c r="R59" s="67">
        <f t="shared" si="21"/>
        <v>0</v>
      </c>
    </row>
    <row r="60" spans="1:18" ht="15.75" thickBot="1" x14ac:dyDescent="0.3">
      <c r="A60" s="99" t="s">
        <v>34</v>
      </c>
      <c r="B60" s="69" t="s">
        <v>21</v>
      </c>
      <c r="C60" s="70">
        <v>9</v>
      </c>
      <c r="D60" s="71">
        <v>28</v>
      </c>
      <c r="E60" s="72">
        <f>(D60-C60)/C60</f>
        <v>2.1111111111111112</v>
      </c>
      <c r="F60" s="70">
        <v>8</v>
      </c>
      <c r="G60" s="70">
        <v>25</v>
      </c>
      <c r="H60" s="73">
        <f t="shared" si="24"/>
        <v>2.125</v>
      </c>
      <c r="I60" s="53">
        <v>0</v>
      </c>
      <c r="J60" s="53">
        <v>4</v>
      </c>
      <c r="K60" s="72" t="e">
        <f t="shared" si="23"/>
        <v>#DIV/0!</v>
      </c>
      <c r="L60" s="79"/>
      <c r="M60" s="75">
        <v>33</v>
      </c>
      <c r="N60" s="75">
        <v>30</v>
      </c>
      <c r="O60" s="75">
        <v>19</v>
      </c>
      <c r="P60" s="76">
        <f>D60/M60</f>
        <v>0.84848484848484851</v>
      </c>
      <c r="Q60" s="76">
        <f t="shared" si="20"/>
        <v>0.83333333333333337</v>
      </c>
      <c r="R60" s="77">
        <f t="shared" si="21"/>
        <v>0.21052631578947367</v>
      </c>
    </row>
    <row r="61" spans="1:18" ht="15.75" thickBot="1" x14ac:dyDescent="0.3">
      <c r="A61" s="99"/>
      <c r="B61" s="59" t="s">
        <v>22</v>
      </c>
      <c r="C61" s="60">
        <v>22</v>
      </c>
      <c r="D61" s="61">
        <v>47</v>
      </c>
      <c r="E61" s="62">
        <f>(D61-C61)/C61</f>
        <v>1.1363636363636365</v>
      </c>
      <c r="F61" s="60">
        <v>16</v>
      </c>
      <c r="G61" s="60">
        <v>43</v>
      </c>
      <c r="H61" s="63">
        <f t="shared" si="24"/>
        <v>1.6875</v>
      </c>
      <c r="I61" s="60">
        <v>0</v>
      </c>
      <c r="J61" s="60">
        <v>9</v>
      </c>
      <c r="K61" s="62" t="e">
        <f t="shared" si="23"/>
        <v>#DIV/0!</v>
      </c>
      <c r="L61" s="80"/>
      <c r="M61" s="65">
        <v>89</v>
      </c>
      <c r="N61" s="65">
        <v>82</v>
      </c>
      <c r="O61" s="65">
        <v>55</v>
      </c>
      <c r="P61" s="66">
        <f>D61/M61</f>
        <v>0.5280898876404494</v>
      </c>
      <c r="Q61" s="66">
        <f t="shared" si="20"/>
        <v>0.52439024390243905</v>
      </c>
      <c r="R61" s="67">
        <f t="shared" si="21"/>
        <v>0.16363636363636364</v>
      </c>
    </row>
    <row r="62" spans="1:18" ht="15.75" thickBot="1" x14ac:dyDescent="0.3">
      <c r="A62" s="99" t="s">
        <v>35</v>
      </c>
      <c r="B62" s="69" t="s">
        <v>21</v>
      </c>
      <c r="C62" s="70">
        <v>15</v>
      </c>
      <c r="D62" s="71">
        <v>20</v>
      </c>
      <c r="E62" s="72">
        <f t="shared" si="16"/>
        <v>0.33333333333333331</v>
      </c>
      <c r="F62" s="70">
        <v>15</v>
      </c>
      <c r="G62" s="70">
        <v>17</v>
      </c>
      <c r="H62" s="73">
        <f t="shared" si="24"/>
        <v>0.13333333333333333</v>
      </c>
      <c r="I62" s="53">
        <v>0</v>
      </c>
      <c r="J62" s="53">
        <v>1</v>
      </c>
      <c r="K62" s="72" t="e">
        <f t="shared" si="23"/>
        <v>#DIV/0!</v>
      </c>
      <c r="L62" s="79"/>
      <c r="M62" s="75">
        <v>49</v>
      </c>
      <c r="N62" s="75">
        <v>43</v>
      </c>
      <c r="O62" s="75">
        <v>16</v>
      </c>
      <c r="P62" s="76">
        <f t="shared" si="19"/>
        <v>0.40816326530612246</v>
      </c>
      <c r="Q62" s="76">
        <f t="shared" si="20"/>
        <v>0.39534883720930231</v>
      </c>
      <c r="R62" s="77">
        <f t="shared" si="21"/>
        <v>6.25E-2</v>
      </c>
    </row>
    <row r="63" spans="1:18" ht="15.75" thickBot="1" x14ac:dyDescent="0.3">
      <c r="A63" s="99"/>
      <c r="B63" s="59" t="s">
        <v>22</v>
      </c>
      <c r="C63" s="60">
        <v>23</v>
      </c>
      <c r="D63" s="61">
        <v>28</v>
      </c>
      <c r="E63" s="62">
        <f t="shared" si="16"/>
        <v>0.21739130434782608</v>
      </c>
      <c r="F63" s="60">
        <v>21</v>
      </c>
      <c r="G63" s="60">
        <v>23</v>
      </c>
      <c r="H63" s="63">
        <f t="shared" si="24"/>
        <v>9.5238095238095233E-2</v>
      </c>
      <c r="I63" s="60">
        <v>2</v>
      </c>
      <c r="J63" s="60">
        <v>3</v>
      </c>
      <c r="K63" s="62">
        <f t="shared" si="23"/>
        <v>0.5</v>
      </c>
      <c r="L63" s="80"/>
      <c r="M63" s="65">
        <v>108</v>
      </c>
      <c r="N63" s="65">
        <v>99</v>
      </c>
      <c r="O63" s="65">
        <v>35</v>
      </c>
      <c r="P63" s="66">
        <f t="shared" si="19"/>
        <v>0.25925925925925924</v>
      </c>
      <c r="Q63" s="66">
        <f t="shared" si="20"/>
        <v>0.23232323232323232</v>
      </c>
      <c r="R63" s="67">
        <f t="shared" si="21"/>
        <v>8.5714285714285715E-2</v>
      </c>
    </row>
    <row r="64" spans="1:18" ht="15.75" thickBot="1" x14ac:dyDescent="0.3">
      <c r="A64" s="99" t="s">
        <v>36</v>
      </c>
      <c r="B64" s="69" t="s">
        <v>21</v>
      </c>
      <c r="C64" s="70">
        <v>3</v>
      </c>
      <c r="D64" s="71">
        <v>2</v>
      </c>
      <c r="E64" s="72">
        <f t="shared" si="16"/>
        <v>-0.33333333333333331</v>
      </c>
      <c r="F64" s="70">
        <v>3</v>
      </c>
      <c r="G64" s="70">
        <v>2</v>
      </c>
      <c r="H64" s="73">
        <f t="shared" si="24"/>
        <v>-0.33333333333333331</v>
      </c>
      <c r="I64" s="53">
        <v>1</v>
      </c>
      <c r="J64" s="53">
        <v>0</v>
      </c>
      <c r="K64" s="72">
        <f t="shared" si="23"/>
        <v>-1</v>
      </c>
      <c r="L64" s="79"/>
      <c r="M64" s="75">
        <v>5</v>
      </c>
      <c r="N64" s="75">
        <v>5</v>
      </c>
      <c r="O64" s="75">
        <v>3</v>
      </c>
      <c r="P64" s="76">
        <f t="shared" si="19"/>
        <v>0.4</v>
      </c>
      <c r="Q64" s="76">
        <f t="shared" si="20"/>
        <v>0.4</v>
      </c>
      <c r="R64" s="77">
        <f t="shared" si="21"/>
        <v>0</v>
      </c>
    </row>
    <row r="65" spans="1:18" ht="15.75" thickBot="1" x14ac:dyDescent="0.3">
      <c r="A65" s="105"/>
      <c r="B65" s="59" t="s">
        <v>22</v>
      </c>
      <c r="C65" s="60">
        <v>3</v>
      </c>
      <c r="D65" s="61">
        <v>2</v>
      </c>
      <c r="E65" s="62">
        <f t="shared" si="16"/>
        <v>-0.33333333333333331</v>
      </c>
      <c r="F65" s="60">
        <v>3</v>
      </c>
      <c r="G65" s="60">
        <v>2</v>
      </c>
      <c r="H65" s="63">
        <f t="shared" si="24"/>
        <v>-0.33333333333333331</v>
      </c>
      <c r="I65" s="60">
        <v>1</v>
      </c>
      <c r="J65" s="60">
        <v>0</v>
      </c>
      <c r="K65" s="62">
        <f t="shared" si="23"/>
        <v>-1</v>
      </c>
      <c r="L65" s="80"/>
      <c r="M65" s="65">
        <v>8</v>
      </c>
      <c r="N65" s="65">
        <v>8</v>
      </c>
      <c r="O65" s="65">
        <v>5</v>
      </c>
      <c r="P65" s="66">
        <f t="shared" si="19"/>
        <v>0.25</v>
      </c>
      <c r="Q65" s="66">
        <f t="shared" si="20"/>
        <v>0.25</v>
      </c>
      <c r="R65" s="67">
        <f t="shared" si="21"/>
        <v>0</v>
      </c>
    </row>
    <row r="66" spans="1:18" x14ac:dyDescent="0.25">
      <c r="A66" s="81" t="s">
        <v>37</v>
      </c>
      <c r="B66" s="81"/>
      <c r="C66" s="4"/>
      <c r="D66" s="4"/>
      <c r="E66" s="82"/>
      <c r="F66" s="4"/>
      <c r="G66" s="4"/>
      <c r="H66" s="82"/>
      <c r="I66" s="4"/>
      <c r="J66" s="4"/>
      <c r="K66" s="82"/>
      <c r="L66" s="4"/>
      <c r="M66" s="1"/>
      <c r="N66" s="1"/>
      <c r="O66" s="1"/>
      <c r="P66" s="1"/>
      <c r="Q66" s="1"/>
      <c r="R66" s="1"/>
    </row>
    <row r="67" spans="1:18" x14ac:dyDescent="0.25">
      <c r="A67" s="5"/>
      <c r="B67" s="5"/>
      <c r="C67" s="4"/>
      <c r="D67" s="4"/>
      <c r="E67" s="82"/>
      <c r="F67" s="4"/>
      <c r="G67" s="4"/>
      <c r="H67" s="82"/>
      <c r="I67" s="4"/>
      <c r="J67" s="4"/>
      <c r="K67" s="82"/>
      <c r="L67" s="4"/>
      <c r="M67" s="1"/>
      <c r="N67" s="1"/>
      <c r="O67" s="1"/>
      <c r="P67" s="1"/>
      <c r="Q67" s="1"/>
      <c r="R67" s="1"/>
    </row>
    <row r="68" spans="1:18" x14ac:dyDescent="0.25">
      <c r="A68" s="5" t="s">
        <v>38</v>
      </c>
      <c r="B68" s="5"/>
      <c r="C68" s="4"/>
      <c r="D68" s="4"/>
      <c r="E68" s="82"/>
      <c r="F68" s="4"/>
      <c r="G68" s="4"/>
      <c r="H68" s="82"/>
      <c r="I68" s="4"/>
      <c r="J68" s="4"/>
      <c r="K68" s="82"/>
      <c r="L68" s="4"/>
      <c r="M68" s="1"/>
      <c r="N68" s="1"/>
      <c r="O68" s="1"/>
      <c r="P68" s="1"/>
      <c r="Q68" s="1"/>
      <c r="R68" s="1"/>
    </row>
  </sheetData>
  <mergeCells count="40">
    <mergeCell ref="A58:A59"/>
    <mergeCell ref="A60:A61"/>
    <mergeCell ref="A62:A63"/>
    <mergeCell ref="A64:A65"/>
    <mergeCell ref="A42:A44"/>
    <mergeCell ref="A45:A47"/>
    <mergeCell ref="A48:A50"/>
    <mergeCell ref="A51:A52"/>
    <mergeCell ref="A53:A55"/>
    <mergeCell ref="A56:A57"/>
    <mergeCell ref="A39:A41"/>
    <mergeCell ref="A20:B20"/>
    <mergeCell ref="A21:B21"/>
    <mergeCell ref="A22:B22"/>
    <mergeCell ref="A23:B23"/>
    <mergeCell ref="A24:B24"/>
    <mergeCell ref="A25:B25"/>
    <mergeCell ref="A26:B26"/>
    <mergeCell ref="A27:A29"/>
    <mergeCell ref="A30:A32"/>
    <mergeCell ref="A33:A35"/>
    <mergeCell ref="A36:A38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7:B7"/>
    <mergeCell ref="A1:R1"/>
    <mergeCell ref="A2:R2"/>
    <mergeCell ref="A3:R3"/>
    <mergeCell ref="A4:R4"/>
    <mergeCell ref="A6:B6"/>
  </mergeCells>
  <pageMargins left="0.25" right="0.25" top="0.75" bottom="0.75" header="0.3" footer="0.3"/>
  <pageSetup scale="81" fitToHeight="0" orientation="landscape" r:id="rId1"/>
  <headerFooter alignWithMargins="0">
    <oddFooter>&amp;LJennifer Kreinheder, (907)474-6638
UAF Planning, Analysis and Institutional Research&amp;R&amp;D
www.uaf.edu/pair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zoomScale="120" zoomScaleNormal="120" workbookViewId="0">
      <selection sqref="A1:R1"/>
    </sheetView>
  </sheetViews>
  <sheetFormatPr defaultColWidth="11.5703125" defaultRowHeight="15" x14ac:dyDescent="0.25"/>
  <cols>
    <col min="1" max="1" width="17.42578125" style="68" customWidth="1"/>
    <col min="2" max="2" width="16" style="68" customWidth="1"/>
    <col min="3" max="4" width="8.28515625" customWidth="1"/>
    <col min="5" max="5" width="9.28515625" style="68" bestFit="1" customWidth="1"/>
    <col min="6" max="7" width="8.28515625" customWidth="1"/>
    <col min="8" max="8" width="9.28515625" style="68" customWidth="1"/>
    <col min="9" max="10" width="8.28515625" customWidth="1"/>
    <col min="11" max="11" width="9.28515625" style="68" customWidth="1"/>
    <col min="12" max="12" width="1.7109375" customWidth="1"/>
    <col min="13" max="13" width="8.28515625" customWidth="1"/>
    <col min="14" max="14" width="9.28515625" customWidth="1"/>
    <col min="15" max="15" width="9.140625" customWidth="1"/>
    <col min="16" max="16" width="10.85546875" customWidth="1"/>
    <col min="17" max="17" width="10.85546875" bestFit="1" customWidth="1"/>
    <col min="19" max="19" width="44.85546875" bestFit="1" customWidth="1"/>
    <col min="20" max="20" width="23" customWidth="1"/>
    <col min="22" max="27" width="7.5703125" customWidth="1"/>
  </cols>
  <sheetData>
    <row r="1" spans="1:18" ht="15.75" x14ac:dyDescent="0.25">
      <c r="A1" s="85" t="s">
        <v>42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18" ht="15.75" x14ac:dyDescent="0.2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18" ht="15.75" x14ac:dyDescent="0.25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4" spans="1:18" ht="15.75" x14ac:dyDescent="0.25">
      <c r="A4" s="87" t="s">
        <v>49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</row>
    <row r="5" spans="1:18" ht="13.5" customHeight="1" thickBot="1" x14ac:dyDescent="0.3">
      <c r="A5" s="2"/>
      <c r="B5" s="3"/>
      <c r="C5" s="4"/>
      <c r="D5" s="4"/>
      <c r="E5" s="5"/>
      <c r="F5" s="4"/>
      <c r="G5" s="4"/>
      <c r="H5" s="6"/>
      <c r="I5" s="4"/>
      <c r="J5" s="4"/>
      <c r="K5" s="6"/>
      <c r="L5" s="1"/>
      <c r="M5" s="1"/>
      <c r="N5" s="1"/>
      <c r="O5" s="1"/>
      <c r="P5" s="1"/>
      <c r="Q5" s="1"/>
      <c r="R5" s="1"/>
    </row>
    <row r="6" spans="1:18" ht="51" x14ac:dyDescent="0.25">
      <c r="A6" s="88" t="s">
        <v>2</v>
      </c>
      <c r="B6" s="89"/>
      <c r="C6" s="7" t="s">
        <v>44</v>
      </c>
      <c r="D6" s="8" t="s">
        <v>43</v>
      </c>
      <c r="E6" s="7" t="s">
        <v>40</v>
      </c>
      <c r="F6" s="7" t="s">
        <v>45</v>
      </c>
      <c r="G6" s="7" t="s">
        <v>46</v>
      </c>
      <c r="H6" s="7" t="s">
        <v>40</v>
      </c>
      <c r="I6" s="7" t="s">
        <v>47</v>
      </c>
      <c r="J6" s="7" t="s">
        <v>48</v>
      </c>
      <c r="K6" s="7" t="s">
        <v>40</v>
      </c>
      <c r="L6" s="9"/>
      <c r="M6" s="10" t="s">
        <v>3</v>
      </c>
      <c r="N6" s="10" t="s">
        <v>4</v>
      </c>
      <c r="O6" s="10" t="s">
        <v>5</v>
      </c>
      <c r="P6" s="10" t="s">
        <v>6</v>
      </c>
      <c r="Q6" s="10" t="s">
        <v>7</v>
      </c>
      <c r="R6" s="11" t="s">
        <v>8</v>
      </c>
    </row>
    <row r="7" spans="1:18" x14ac:dyDescent="0.25">
      <c r="A7" s="83" t="s">
        <v>9</v>
      </c>
      <c r="B7" s="84"/>
      <c r="C7" s="12">
        <v>2160</v>
      </c>
      <c r="D7" s="12">
        <v>2274</v>
      </c>
      <c r="E7" s="13">
        <f t="shared" ref="E7:E15" si="0">(D7-C7)/C7</f>
        <v>5.2777777777777778E-2</v>
      </c>
      <c r="F7" s="12">
        <v>1715</v>
      </c>
      <c r="G7" s="12">
        <v>1829</v>
      </c>
      <c r="H7" s="14">
        <f t="shared" ref="H7:H15" si="1">(G7-F7)/F7</f>
        <v>6.6472303206997083E-2</v>
      </c>
      <c r="I7" s="12">
        <v>299</v>
      </c>
      <c r="J7" s="12">
        <v>288</v>
      </c>
      <c r="K7" s="13">
        <f t="shared" ref="K7:K15" si="2">(J7-I7)/I7</f>
        <v>-3.678929765886288E-2</v>
      </c>
      <c r="L7" s="15"/>
      <c r="M7" s="16">
        <v>3696</v>
      </c>
      <c r="N7" s="16">
        <v>2894</v>
      </c>
      <c r="O7" s="16">
        <v>1878</v>
      </c>
      <c r="P7" s="17">
        <f t="shared" ref="P7:P15" si="3">D7/M7</f>
        <v>0.61525974025974028</v>
      </c>
      <c r="Q7" s="17">
        <f t="shared" ref="Q7:Q15" si="4">G7/N7</f>
        <v>0.63199723565998622</v>
      </c>
      <c r="R7" s="18">
        <f t="shared" ref="R7:R15" si="5">J7/O7</f>
        <v>0.15335463258785942</v>
      </c>
    </row>
    <row r="8" spans="1:18" x14ac:dyDescent="0.25">
      <c r="A8" s="90" t="s">
        <v>10</v>
      </c>
      <c r="B8" s="91"/>
      <c r="C8" s="19">
        <v>369</v>
      </c>
      <c r="D8" s="19">
        <v>389</v>
      </c>
      <c r="E8" s="13">
        <f t="shared" si="0"/>
        <v>5.4200542005420058E-2</v>
      </c>
      <c r="F8" s="19">
        <v>291</v>
      </c>
      <c r="G8" s="19">
        <v>314</v>
      </c>
      <c r="H8" s="14">
        <f t="shared" si="1"/>
        <v>7.903780068728522E-2</v>
      </c>
      <c r="I8" s="19">
        <v>63</v>
      </c>
      <c r="J8" s="19">
        <v>64</v>
      </c>
      <c r="K8" s="13">
        <f t="shared" si="2"/>
        <v>1.5873015873015872E-2</v>
      </c>
      <c r="L8" s="15"/>
      <c r="M8" s="16">
        <v>415</v>
      </c>
      <c r="N8" s="16">
        <v>270</v>
      </c>
      <c r="O8" s="16">
        <v>188</v>
      </c>
      <c r="P8" s="17">
        <f t="shared" si="3"/>
        <v>0.9373493975903614</v>
      </c>
      <c r="Q8" s="17">
        <f t="shared" si="4"/>
        <v>1.162962962962963</v>
      </c>
      <c r="R8" s="18">
        <f t="shared" si="5"/>
        <v>0.34042553191489361</v>
      </c>
    </row>
    <row r="9" spans="1:18" x14ac:dyDescent="0.25">
      <c r="A9" s="90" t="s">
        <v>41</v>
      </c>
      <c r="B9" s="91"/>
      <c r="C9" s="19">
        <v>298</v>
      </c>
      <c r="D9" s="19">
        <v>323</v>
      </c>
      <c r="E9" s="13">
        <f t="shared" si="0"/>
        <v>8.3892617449664433E-2</v>
      </c>
      <c r="F9" s="19">
        <v>240</v>
      </c>
      <c r="G9" s="19">
        <v>255</v>
      </c>
      <c r="H9" s="14">
        <f t="shared" si="1"/>
        <v>6.25E-2</v>
      </c>
      <c r="I9" s="19">
        <v>56</v>
      </c>
      <c r="J9" s="19">
        <v>48</v>
      </c>
      <c r="K9" s="13">
        <f t="shared" si="2"/>
        <v>-0.14285714285714285</v>
      </c>
      <c r="L9" s="15"/>
      <c r="M9" s="16">
        <v>325</v>
      </c>
      <c r="N9" s="16">
        <v>207</v>
      </c>
      <c r="O9" s="16">
        <v>157</v>
      </c>
      <c r="P9" s="17">
        <f t="shared" si="3"/>
        <v>0.99384615384615382</v>
      </c>
      <c r="Q9" s="17">
        <f t="shared" si="4"/>
        <v>1.2318840579710144</v>
      </c>
      <c r="R9" s="18">
        <f t="shared" si="5"/>
        <v>0.30573248407643311</v>
      </c>
    </row>
    <row r="10" spans="1:18" x14ac:dyDescent="0.25">
      <c r="A10" s="90" t="s">
        <v>11</v>
      </c>
      <c r="B10" s="91"/>
      <c r="C10" s="19">
        <v>1576</v>
      </c>
      <c r="D10" s="19">
        <v>1652</v>
      </c>
      <c r="E10" s="13">
        <f t="shared" si="0"/>
        <v>4.8223350253807105E-2</v>
      </c>
      <c r="F10" s="19">
        <v>1264</v>
      </c>
      <c r="G10" s="19">
        <v>1332</v>
      </c>
      <c r="H10" s="14">
        <f t="shared" si="1"/>
        <v>5.3797468354430382E-2</v>
      </c>
      <c r="I10" s="19">
        <v>186</v>
      </c>
      <c r="J10" s="19">
        <v>179</v>
      </c>
      <c r="K10" s="13">
        <f t="shared" si="2"/>
        <v>-3.7634408602150539E-2</v>
      </c>
      <c r="L10" s="15"/>
      <c r="M10" s="16">
        <v>2093</v>
      </c>
      <c r="N10" s="16">
        <v>1524</v>
      </c>
      <c r="O10" s="16">
        <v>968</v>
      </c>
      <c r="P10" s="17">
        <f t="shared" si="3"/>
        <v>0.78929765886287628</v>
      </c>
      <c r="Q10" s="17">
        <f t="shared" si="4"/>
        <v>0.87401574803149606</v>
      </c>
      <c r="R10" s="18">
        <f t="shared" si="5"/>
        <v>0.18491735537190082</v>
      </c>
    </row>
    <row r="11" spans="1:18" x14ac:dyDescent="0.25">
      <c r="A11" s="90" t="s">
        <v>12</v>
      </c>
      <c r="B11" s="91"/>
      <c r="C11" s="12">
        <v>117</v>
      </c>
      <c r="D11" s="12">
        <v>129</v>
      </c>
      <c r="E11" s="13">
        <f t="shared" si="0"/>
        <v>0.10256410256410256</v>
      </c>
      <c r="F11" s="12">
        <v>91</v>
      </c>
      <c r="G11" s="12">
        <v>113</v>
      </c>
      <c r="H11" s="14">
        <f t="shared" si="1"/>
        <v>0.24175824175824176</v>
      </c>
      <c r="I11" s="12">
        <v>38</v>
      </c>
      <c r="J11" s="12">
        <v>39</v>
      </c>
      <c r="K11" s="13">
        <f>(J11-I11)/I11</f>
        <v>2.6315789473684209E-2</v>
      </c>
      <c r="L11" s="15"/>
      <c r="M11" s="16">
        <v>557</v>
      </c>
      <c r="N11" s="16">
        <v>511</v>
      </c>
      <c r="O11" s="16">
        <v>376</v>
      </c>
      <c r="P11" s="17">
        <f t="shared" si="3"/>
        <v>0.23159784560143626</v>
      </c>
      <c r="Q11" s="17">
        <f t="shared" si="4"/>
        <v>0.22113502935420742</v>
      </c>
      <c r="R11" s="18">
        <f t="shared" si="5"/>
        <v>0.10372340425531915</v>
      </c>
    </row>
    <row r="12" spans="1:18" x14ac:dyDescent="0.25">
      <c r="A12" s="90" t="s">
        <v>13</v>
      </c>
      <c r="B12" s="91"/>
      <c r="C12" s="12">
        <v>439</v>
      </c>
      <c r="D12" s="12">
        <v>444</v>
      </c>
      <c r="E12" s="13">
        <f t="shared" si="0"/>
        <v>1.1389521640091117E-2</v>
      </c>
      <c r="F12" s="12">
        <v>344</v>
      </c>
      <c r="G12" s="12">
        <v>343</v>
      </c>
      <c r="H12" s="14">
        <f t="shared" si="1"/>
        <v>-2.9069767441860465E-3</v>
      </c>
      <c r="I12" s="12">
        <v>73</v>
      </c>
      <c r="J12" s="12">
        <v>63</v>
      </c>
      <c r="K12" s="13">
        <f t="shared" si="2"/>
        <v>-0.13698630136986301</v>
      </c>
      <c r="L12" s="15"/>
      <c r="M12" s="16">
        <v>966</v>
      </c>
      <c r="N12" s="16">
        <v>780</v>
      </c>
      <c r="O12" s="16">
        <v>462</v>
      </c>
      <c r="P12" s="17">
        <f t="shared" si="3"/>
        <v>0.45962732919254656</v>
      </c>
      <c r="Q12" s="17">
        <f t="shared" si="4"/>
        <v>0.43974358974358974</v>
      </c>
      <c r="R12" s="18">
        <f t="shared" si="5"/>
        <v>0.13636363636363635</v>
      </c>
    </row>
    <row r="13" spans="1:18" x14ac:dyDescent="0.25">
      <c r="A13" s="90" t="s">
        <v>14</v>
      </c>
      <c r="B13" s="91"/>
      <c r="C13" s="20">
        <v>28</v>
      </c>
      <c r="D13" s="20">
        <v>49</v>
      </c>
      <c r="E13" s="13">
        <f t="shared" si="0"/>
        <v>0.75</v>
      </c>
      <c r="F13" s="20">
        <v>16</v>
      </c>
      <c r="G13" s="20">
        <v>41</v>
      </c>
      <c r="H13" s="14">
        <f t="shared" si="1"/>
        <v>1.5625</v>
      </c>
      <c r="I13" s="20">
        <v>2</v>
      </c>
      <c r="J13" s="20">
        <v>7</v>
      </c>
      <c r="K13" s="13">
        <f t="shared" si="2"/>
        <v>2.5</v>
      </c>
      <c r="L13" s="15"/>
      <c r="M13" s="16">
        <v>80</v>
      </c>
      <c r="N13" s="16">
        <v>79</v>
      </c>
      <c r="O13" s="16">
        <v>72</v>
      </c>
      <c r="P13" s="17">
        <f t="shared" si="3"/>
        <v>0.61250000000000004</v>
      </c>
      <c r="Q13" s="17">
        <f t="shared" si="4"/>
        <v>0.51898734177215189</v>
      </c>
      <c r="R13" s="18">
        <f t="shared" si="5"/>
        <v>9.7222222222222224E-2</v>
      </c>
    </row>
    <row r="14" spans="1:18" x14ac:dyDescent="0.25">
      <c r="A14" s="92" t="s">
        <v>15</v>
      </c>
      <c r="B14" s="93"/>
      <c r="C14" s="19">
        <v>782</v>
      </c>
      <c r="D14" s="19">
        <v>716</v>
      </c>
      <c r="E14" s="13">
        <f t="shared" si="0"/>
        <v>-8.4398976982097182E-2</v>
      </c>
      <c r="F14" s="19">
        <v>230</v>
      </c>
      <c r="G14" s="19">
        <v>143</v>
      </c>
      <c r="H14" s="14">
        <f t="shared" si="1"/>
        <v>-0.37826086956521737</v>
      </c>
      <c r="I14" s="19">
        <v>36</v>
      </c>
      <c r="J14" s="19">
        <v>20</v>
      </c>
      <c r="K14" s="13">
        <f t="shared" si="2"/>
        <v>-0.44444444444444442</v>
      </c>
      <c r="L14" s="15"/>
      <c r="M14" s="16">
        <v>870</v>
      </c>
      <c r="N14" s="16">
        <v>337</v>
      </c>
      <c r="O14" s="16">
        <v>269</v>
      </c>
      <c r="P14" s="17">
        <f t="shared" si="3"/>
        <v>0.82298850574712645</v>
      </c>
      <c r="Q14" s="17">
        <f t="shared" si="4"/>
        <v>0.42433234421364985</v>
      </c>
      <c r="R14" s="18">
        <f t="shared" si="5"/>
        <v>7.434944237918216E-2</v>
      </c>
    </row>
    <row r="15" spans="1:18" x14ac:dyDescent="0.25">
      <c r="A15" s="94" t="s">
        <v>16</v>
      </c>
      <c r="B15" s="95"/>
      <c r="C15" s="21">
        <f>C7+C14</f>
        <v>2942</v>
      </c>
      <c r="D15" s="22">
        <f>D7+D14</f>
        <v>2990</v>
      </c>
      <c r="E15" s="23">
        <f t="shared" si="0"/>
        <v>1.6315431679129844E-2</v>
      </c>
      <c r="F15" s="21">
        <f t="shared" ref="F15:G15" si="6">F7+F14</f>
        <v>1945</v>
      </c>
      <c r="G15" s="21">
        <f t="shared" si="6"/>
        <v>1972</v>
      </c>
      <c r="H15" s="24">
        <f t="shared" si="1"/>
        <v>1.3881748071979434E-2</v>
      </c>
      <c r="I15" s="21">
        <f t="shared" ref="I15:J15" si="7">I7+I14</f>
        <v>335</v>
      </c>
      <c r="J15" s="21">
        <f t="shared" si="7"/>
        <v>308</v>
      </c>
      <c r="K15" s="23">
        <f t="shared" si="2"/>
        <v>-8.0597014925373134E-2</v>
      </c>
      <c r="L15" s="25"/>
      <c r="M15" s="26">
        <f>M7+M14</f>
        <v>4566</v>
      </c>
      <c r="N15" s="26">
        <f>N7+N14</f>
        <v>3231</v>
      </c>
      <c r="O15" s="26">
        <f>O7+O14</f>
        <v>2147</v>
      </c>
      <c r="P15" s="27">
        <f t="shared" si="3"/>
        <v>0.65484012264564173</v>
      </c>
      <c r="Q15" s="27">
        <f t="shared" si="4"/>
        <v>0.61033735685546275</v>
      </c>
      <c r="R15" s="28">
        <f t="shared" si="5"/>
        <v>0.14345598509548207</v>
      </c>
    </row>
    <row r="16" spans="1:18" x14ac:dyDescent="0.25">
      <c r="A16" s="96" t="s">
        <v>17</v>
      </c>
      <c r="B16" s="97"/>
      <c r="C16" s="29"/>
      <c r="D16" s="30"/>
      <c r="E16" s="31"/>
      <c r="F16" s="29"/>
      <c r="G16" s="29"/>
      <c r="H16" s="32"/>
      <c r="I16" s="29"/>
      <c r="J16" s="29"/>
      <c r="K16" s="31"/>
      <c r="L16" s="33"/>
      <c r="M16" s="34"/>
      <c r="N16" s="34"/>
      <c r="O16" s="34"/>
      <c r="P16" s="31"/>
      <c r="Q16" s="31"/>
      <c r="R16" s="35"/>
    </row>
    <row r="17" spans="1:18" x14ac:dyDescent="0.25">
      <c r="A17" s="83" t="s">
        <v>9</v>
      </c>
      <c r="B17" s="84"/>
      <c r="C17" s="12">
        <v>1682</v>
      </c>
      <c r="D17" s="12">
        <v>1754</v>
      </c>
      <c r="E17" s="13">
        <f t="shared" ref="E17:E25" si="8">(D17-C17)/C17</f>
        <v>4.2806183115338882E-2</v>
      </c>
      <c r="F17" s="12">
        <v>1297</v>
      </c>
      <c r="G17" s="12">
        <v>1360</v>
      </c>
      <c r="H17" s="14">
        <f t="shared" ref="H17:H25" si="9">(G17-F17)/F17</f>
        <v>4.8573631457208943E-2</v>
      </c>
      <c r="I17" s="12">
        <v>223</v>
      </c>
      <c r="J17" s="12">
        <v>208</v>
      </c>
      <c r="K17" s="14">
        <f t="shared" ref="K17:K25" si="10">(J17-I17)/I17</f>
        <v>-6.726457399103139E-2</v>
      </c>
      <c r="L17" s="15"/>
      <c r="M17" s="12">
        <v>2335</v>
      </c>
      <c r="N17" s="12">
        <v>1675</v>
      </c>
      <c r="O17" s="12">
        <v>1157</v>
      </c>
      <c r="P17" s="17">
        <f t="shared" ref="P17" si="11">D17/M17</f>
        <v>0.75117773019271949</v>
      </c>
      <c r="Q17" s="17">
        <f t="shared" ref="Q17:Q25" si="12">G17/N17</f>
        <v>0.81194029850746263</v>
      </c>
      <c r="R17" s="18">
        <f t="shared" ref="R17:R25" si="13">J17/O17</f>
        <v>0.1797752808988764</v>
      </c>
    </row>
    <row r="18" spans="1:18" x14ac:dyDescent="0.25">
      <c r="A18" s="90" t="s">
        <v>10</v>
      </c>
      <c r="B18" s="91"/>
      <c r="C18" s="19">
        <v>309</v>
      </c>
      <c r="D18" s="19">
        <v>339</v>
      </c>
      <c r="E18" s="13">
        <f t="shared" si="8"/>
        <v>9.7087378640776698E-2</v>
      </c>
      <c r="F18" s="19">
        <v>240</v>
      </c>
      <c r="G18" s="19">
        <v>269</v>
      </c>
      <c r="H18" s="14">
        <f t="shared" si="9"/>
        <v>0.12083333333333333</v>
      </c>
      <c r="I18" s="19">
        <v>57</v>
      </c>
      <c r="J18" s="19">
        <v>51</v>
      </c>
      <c r="K18" s="14">
        <f t="shared" si="10"/>
        <v>-0.10526315789473684</v>
      </c>
      <c r="L18" s="15"/>
      <c r="M18" s="19">
        <v>348</v>
      </c>
      <c r="N18" s="19">
        <v>222</v>
      </c>
      <c r="O18" s="19">
        <v>161</v>
      </c>
      <c r="P18" s="17">
        <f>D18/M18</f>
        <v>0.97413793103448276</v>
      </c>
      <c r="Q18" s="17">
        <f t="shared" si="12"/>
        <v>1.2117117117117118</v>
      </c>
      <c r="R18" s="18">
        <f t="shared" si="13"/>
        <v>0.31677018633540371</v>
      </c>
    </row>
    <row r="19" spans="1:18" x14ac:dyDescent="0.25">
      <c r="A19" s="90" t="s">
        <v>41</v>
      </c>
      <c r="B19" s="91"/>
      <c r="C19" s="19">
        <v>252</v>
      </c>
      <c r="D19" s="19">
        <v>285</v>
      </c>
      <c r="E19" s="13">
        <f t="shared" si="8"/>
        <v>0.13095238095238096</v>
      </c>
      <c r="F19" s="19">
        <v>199</v>
      </c>
      <c r="G19" s="19">
        <v>222</v>
      </c>
      <c r="H19" s="14">
        <f t="shared" si="9"/>
        <v>0.11557788944723618</v>
      </c>
      <c r="I19" s="19">
        <v>52</v>
      </c>
      <c r="J19" s="19">
        <v>43</v>
      </c>
      <c r="K19" s="14">
        <f t="shared" si="10"/>
        <v>-0.17307692307692307</v>
      </c>
      <c r="L19" s="15"/>
      <c r="M19" s="19">
        <v>277</v>
      </c>
      <c r="N19" s="19">
        <v>175</v>
      </c>
      <c r="O19" s="19">
        <v>139</v>
      </c>
      <c r="P19" s="17">
        <f t="shared" ref="P19:P25" si="14">D19/M19</f>
        <v>1.0288808664259927</v>
      </c>
      <c r="Q19" s="17">
        <f t="shared" si="12"/>
        <v>1.2685714285714285</v>
      </c>
      <c r="R19" s="18">
        <f t="shared" si="13"/>
        <v>0.30935251798561153</v>
      </c>
    </row>
    <row r="20" spans="1:18" x14ac:dyDescent="0.25">
      <c r="A20" s="90" t="s">
        <v>11</v>
      </c>
      <c r="B20" s="91"/>
      <c r="C20" s="19">
        <v>1275</v>
      </c>
      <c r="D20" s="19">
        <v>1333</v>
      </c>
      <c r="E20" s="13">
        <f t="shared" si="8"/>
        <v>4.5490196078431369E-2</v>
      </c>
      <c r="F20" s="19">
        <v>989</v>
      </c>
      <c r="G20" s="19">
        <v>1038</v>
      </c>
      <c r="H20" s="14">
        <f t="shared" si="9"/>
        <v>4.9544994944388271E-2</v>
      </c>
      <c r="I20" s="19">
        <v>143</v>
      </c>
      <c r="J20" s="19">
        <v>137</v>
      </c>
      <c r="K20" s="14">
        <f t="shared" si="10"/>
        <v>-4.195804195804196E-2</v>
      </c>
      <c r="L20" s="15"/>
      <c r="M20" s="19">
        <v>1457</v>
      </c>
      <c r="N20" s="19">
        <v>960</v>
      </c>
      <c r="O20" s="19">
        <v>658</v>
      </c>
      <c r="P20" s="17">
        <f t="shared" si="14"/>
        <v>0.91489361702127658</v>
      </c>
      <c r="Q20" s="17">
        <f t="shared" si="12"/>
        <v>1.08125</v>
      </c>
      <c r="R20" s="18">
        <f t="shared" si="13"/>
        <v>0.20820668693009117</v>
      </c>
    </row>
    <row r="21" spans="1:18" x14ac:dyDescent="0.25">
      <c r="A21" s="90" t="s">
        <v>12</v>
      </c>
      <c r="B21" s="91"/>
      <c r="C21" s="12">
        <v>50</v>
      </c>
      <c r="D21" s="12">
        <v>48</v>
      </c>
      <c r="E21" s="13">
        <f t="shared" si="8"/>
        <v>-0.04</v>
      </c>
      <c r="F21" s="12">
        <v>45</v>
      </c>
      <c r="G21" s="12">
        <v>43</v>
      </c>
      <c r="H21" s="14">
        <f t="shared" si="9"/>
        <v>-4.4444444444444446E-2</v>
      </c>
      <c r="I21" s="12">
        <v>18</v>
      </c>
      <c r="J21" s="12">
        <v>16</v>
      </c>
      <c r="K21" s="14">
        <f t="shared" si="10"/>
        <v>-0.1111111111111111</v>
      </c>
      <c r="L21" s="15"/>
      <c r="M21" s="12">
        <v>218</v>
      </c>
      <c r="N21" s="12">
        <v>201</v>
      </c>
      <c r="O21" s="12">
        <v>153</v>
      </c>
      <c r="P21" s="17">
        <f t="shared" si="14"/>
        <v>0.22018348623853212</v>
      </c>
      <c r="Q21" s="17">
        <f t="shared" si="12"/>
        <v>0.21393034825870647</v>
      </c>
      <c r="R21" s="18">
        <f t="shared" si="13"/>
        <v>0.10457516339869281</v>
      </c>
    </row>
    <row r="22" spans="1:18" x14ac:dyDescent="0.25">
      <c r="A22" s="90" t="s">
        <v>13</v>
      </c>
      <c r="B22" s="91"/>
      <c r="C22" s="12">
        <v>331</v>
      </c>
      <c r="D22" s="12">
        <v>330</v>
      </c>
      <c r="E22" s="13">
        <f t="shared" si="8"/>
        <v>-3.0211480362537764E-3</v>
      </c>
      <c r="F22" s="12">
        <v>247</v>
      </c>
      <c r="G22" s="12">
        <v>240</v>
      </c>
      <c r="H22" s="14">
        <f t="shared" si="9"/>
        <v>-2.8340080971659919E-2</v>
      </c>
      <c r="I22" s="12">
        <v>60</v>
      </c>
      <c r="J22" s="12">
        <v>48</v>
      </c>
      <c r="K22" s="14">
        <f t="shared" si="10"/>
        <v>-0.2</v>
      </c>
      <c r="L22" s="15"/>
      <c r="M22" s="12">
        <v>588</v>
      </c>
      <c r="N22" s="12">
        <v>443</v>
      </c>
      <c r="O22" s="12">
        <v>280</v>
      </c>
      <c r="P22" s="17">
        <f t="shared" si="14"/>
        <v>0.56122448979591832</v>
      </c>
      <c r="Q22" s="17">
        <f t="shared" si="12"/>
        <v>0.54176072234762984</v>
      </c>
      <c r="R22" s="18">
        <f t="shared" si="13"/>
        <v>0.17142857142857143</v>
      </c>
    </row>
    <row r="23" spans="1:18" x14ac:dyDescent="0.25">
      <c r="A23" s="90" t="s">
        <v>14</v>
      </c>
      <c r="B23" s="91"/>
      <c r="C23" s="20">
        <v>26</v>
      </c>
      <c r="D23" s="20">
        <v>43</v>
      </c>
      <c r="E23" s="13">
        <f t="shared" si="8"/>
        <v>0.65384615384615385</v>
      </c>
      <c r="F23" s="20">
        <v>16</v>
      </c>
      <c r="G23" s="20">
        <v>39</v>
      </c>
      <c r="H23" s="14">
        <f t="shared" si="9"/>
        <v>1.4375</v>
      </c>
      <c r="I23" s="20">
        <v>2</v>
      </c>
      <c r="J23" s="20">
        <v>7</v>
      </c>
      <c r="K23" s="14">
        <f t="shared" si="10"/>
        <v>2.5</v>
      </c>
      <c r="L23" s="15"/>
      <c r="M23" s="20">
        <v>72</v>
      </c>
      <c r="N23" s="20">
        <v>71</v>
      </c>
      <c r="O23" s="20">
        <v>66</v>
      </c>
      <c r="P23" s="17">
        <f t="shared" si="14"/>
        <v>0.59722222222222221</v>
      </c>
      <c r="Q23" s="17">
        <f t="shared" si="12"/>
        <v>0.54929577464788737</v>
      </c>
      <c r="R23" s="18">
        <f t="shared" si="13"/>
        <v>0.10606060606060606</v>
      </c>
    </row>
    <row r="24" spans="1:18" x14ac:dyDescent="0.25">
      <c r="A24" s="92" t="s">
        <v>15</v>
      </c>
      <c r="B24" s="93"/>
      <c r="C24" s="19">
        <v>770</v>
      </c>
      <c r="D24" s="19">
        <v>712</v>
      </c>
      <c r="E24" s="13">
        <f t="shared" si="8"/>
        <v>-7.5324675324675322E-2</v>
      </c>
      <c r="F24" s="19">
        <v>228</v>
      </c>
      <c r="G24" s="19">
        <v>141</v>
      </c>
      <c r="H24" s="14">
        <f t="shared" si="9"/>
        <v>-0.38157894736842107</v>
      </c>
      <c r="I24" s="19">
        <v>36</v>
      </c>
      <c r="J24" s="19">
        <v>20</v>
      </c>
      <c r="K24" s="14">
        <f t="shared" si="10"/>
        <v>-0.44444444444444442</v>
      </c>
      <c r="L24" s="15"/>
      <c r="M24" s="19">
        <v>851</v>
      </c>
      <c r="N24" s="19">
        <v>325</v>
      </c>
      <c r="O24" s="19">
        <v>259</v>
      </c>
      <c r="P24" s="17">
        <f t="shared" si="14"/>
        <v>0.836662749706228</v>
      </c>
      <c r="Q24" s="17">
        <f t="shared" si="12"/>
        <v>0.43384615384615383</v>
      </c>
      <c r="R24" s="18">
        <f t="shared" si="13"/>
        <v>7.7220077220077218E-2</v>
      </c>
    </row>
    <row r="25" spans="1:18" x14ac:dyDescent="0.25">
      <c r="A25" s="94" t="s">
        <v>18</v>
      </c>
      <c r="B25" s="95"/>
      <c r="C25" s="36">
        <f>C17+C24</f>
        <v>2452</v>
      </c>
      <c r="D25" s="37">
        <f>D17+D24</f>
        <v>2466</v>
      </c>
      <c r="E25" s="23">
        <f t="shared" si="8"/>
        <v>5.7096247960848291E-3</v>
      </c>
      <c r="F25" s="36">
        <f>F17+F24</f>
        <v>1525</v>
      </c>
      <c r="G25" s="36">
        <f>G17+G24</f>
        <v>1501</v>
      </c>
      <c r="H25" s="24">
        <f t="shared" si="9"/>
        <v>-1.5737704918032787E-2</v>
      </c>
      <c r="I25" s="36">
        <f t="shared" ref="I25:J25" si="15">I17+I24</f>
        <v>259</v>
      </c>
      <c r="J25" s="36">
        <f t="shared" si="15"/>
        <v>228</v>
      </c>
      <c r="K25" s="23">
        <f t="shared" si="10"/>
        <v>-0.11969111969111969</v>
      </c>
      <c r="L25" s="25"/>
      <c r="M25" s="38">
        <f>M17+M24</f>
        <v>3186</v>
      </c>
      <c r="N25" s="38">
        <f>N17+N24</f>
        <v>2000</v>
      </c>
      <c r="O25" s="38">
        <f>O17+O24</f>
        <v>1416</v>
      </c>
      <c r="P25" s="27">
        <f t="shared" si="14"/>
        <v>0.77401129943502822</v>
      </c>
      <c r="Q25" s="27">
        <f t="shared" si="12"/>
        <v>0.75049999999999994</v>
      </c>
      <c r="R25" s="28">
        <f t="shared" si="13"/>
        <v>0.16101694915254236</v>
      </c>
    </row>
    <row r="26" spans="1:18" ht="15" customHeight="1" x14ac:dyDescent="0.25">
      <c r="A26" s="100" t="s">
        <v>19</v>
      </c>
      <c r="B26" s="101"/>
      <c r="C26" s="39"/>
      <c r="D26" s="40"/>
      <c r="E26" s="41"/>
      <c r="F26" s="39"/>
      <c r="G26" s="39"/>
      <c r="H26" s="42"/>
      <c r="I26" s="39"/>
      <c r="J26" s="39"/>
      <c r="K26" s="41"/>
      <c r="L26" s="43"/>
      <c r="M26" s="44"/>
      <c r="N26" s="44"/>
      <c r="O26" s="44"/>
      <c r="P26" s="45"/>
      <c r="Q26" s="45"/>
      <c r="R26" s="46"/>
    </row>
    <row r="27" spans="1:18" x14ac:dyDescent="0.25">
      <c r="A27" s="102" t="s">
        <v>20</v>
      </c>
      <c r="B27" s="47" t="s">
        <v>21</v>
      </c>
      <c r="C27" s="19">
        <v>339</v>
      </c>
      <c r="D27" s="48">
        <v>389</v>
      </c>
      <c r="E27" s="13">
        <f t="shared" ref="E27:E65" si="16">(D27-C27)/C27</f>
        <v>0.14749262536873156</v>
      </c>
      <c r="F27" s="19">
        <v>267</v>
      </c>
      <c r="G27" s="19">
        <v>301</v>
      </c>
      <c r="H27" s="14">
        <f t="shared" ref="H27:H52" si="17">(G27-F27)/F27</f>
        <v>0.12734082397003746</v>
      </c>
      <c r="I27" s="19">
        <v>48</v>
      </c>
      <c r="J27" s="19">
        <v>50</v>
      </c>
      <c r="K27" s="13">
        <f t="shared" ref="K27:K28" si="18">(J27-I27)/I27</f>
        <v>4.1666666666666664E-2</v>
      </c>
      <c r="L27" s="49"/>
      <c r="M27" s="50">
        <v>386</v>
      </c>
      <c r="N27" s="50">
        <v>258</v>
      </c>
      <c r="O27" s="51">
        <v>179</v>
      </c>
      <c r="P27" s="17">
        <f t="shared" ref="P27:P65" si="19">D27/M27</f>
        <v>1.0077720207253886</v>
      </c>
      <c r="Q27" s="17">
        <f t="shared" ref="Q27:Q65" si="20">G27/N27</f>
        <v>1.1666666666666667</v>
      </c>
      <c r="R27" s="18">
        <f t="shared" ref="R27:R65" si="21">J27/O27</f>
        <v>0.27932960893854747</v>
      </c>
    </row>
    <row r="28" spans="1:18" x14ac:dyDescent="0.25">
      <c r="A28" s="103"/>
      <c r="B28" s="52" t="s">
        <v>22</v>
      </c>
      <c r="C28" s="53">
        <v>464</v>
      </c>
      <c r="D28" s="54">
        <v>502</v>
      </c>
      <c r="E28" s="55">
        <f t="shared" si="16"/>
        <v>8.1896551724137928E-2</v>
      </c>
      <c r="F28" s="53">
        <v>362</v>
      </c>
      <c r="G28" s="53">
        <v>387</v>
      </c>
      <c r="H28" s="56">
        <f t="shared" si="17"/>
        <v>6.9060773480662987E-2</v>
      </c>
      <c r="I28" s="53">
        <v>64</v>
      </c>
      <c r="J28" s="53">
        <v>69</v>
      </c>
      <c r="K28" s="13">
        <f t="shared" si="18"/>
        <v>7.8125E-2</v>
      </c>
      <c r="L28" s="57"/>
      <c r="M28" s="58">
        <v>594</v>
      </c>
      <c r="N28" s="58">
        <v>416</v>
      </c>
      <c r="O28" s="58">
        <v>267</v>
      </c>
      <c r="P28" s="17">
        <f t="shared" si="19"/>
        <v>0.84511784511784516</v>
      </c>
      <c r="Q28" s="17">
        <f t="shared" si="20"/>
        <v>0.93028846153846156</v>
      </c>
      <c r="R28" s="18">
        <f t="shared" si="21"/>
        <v>0.25842696629213485</v>
      </c>
    </row>
    <row r="29" spans="1:18" s="68" customFormat="1" ht="15.75" thickBot="1" x14ac:dyDescent="0.3">
      <c r="A29" s="104"/>
      <c r="B29" s="59" t="s">
        <v>23</v>
      </c>
      <c r="C29" s="60">
        <v>157</v>
      </c>
      <c r="D29" s="61">
        <v>120</v>
      </c>
      <c r="E29" s="62">
        <f t="shared" si="16"/>
        <v>-0.2356687898089172</v>
      </c>
      <c r="F29" s="60">
        <v>35</v>
      </c>
      <c r="G29" s="60">
        <v>10</v>
      </c>
      <c r="H29" s="63">
        <f t="shared" si="17"/>
        <v>-0.7142857142857143</v>
      </c>
      <c r="I29" s="60">
        <v>5</v>
      </c>
      <c r="J29" s="60">
        <v>1</v>
      </c>
      <c r="K29" s="62">
        <f>(J29-I29)/I29</f>
        <v>-0.8</v>
      </c>
      <c r="L29" s="64"/>
      <c r="M29" s="65">
        <v>165</v>
      </c>
      <c r="N29" s="65">
        <v>45</v>
      </c>
      <c r="O29" s="65">
        <v>34</v>
      </c>
      <c r="P29" s="66">
        <f t="shared" si="19"/>
        <v>0.72727272727272729</v>
      </c>
      <c r="Q29" s="66">
        <f t="shared" si="20"/>
        <v>0.22222222222222221</v>
      </c>
      <c r="R29" s="67">
        <f t="shared" si="21"/>
        <v>2.9411764705882353E-2</v>
      </c>
    </row>
    <row r="30" spans="1:18" ht="15.75" thickBot="1" x14ac:dyDescent="0.3">
      <c r="A30" s="98" t="s">
        <v>24</v>
      </c>
      <c r="B30" s="69" t="s">
        <v>21</v>
      </c>
      <c r="C30" s="70">
        <v>258</v>
      </c>
      <c r="D30" s="71">
        <v>260</v>
      </c>
      <c r="E30" s="72">
        <f t="shared" si="16"/>
        <v>7.7519379844961239E-3</v>
      </c>
      <c r="F30" s="70">
        <v>202</v>
      </c>
      <c r="G30" s="70">
        <v>192</v>
      </c>
      <c r="H30" s="73">
        <f t="shared" si="17"/>
        <v>-4.9504950495049507E-2</v>
      </c>
      <c r="I30" s="53">
        <v>19</v>
      </c>
      <c r="J30" s="53">
        <v>23</v>
      </c>
      <c r="K30" s="72">
        <f t="shared" ref="K30:K52" si="22">(J30-I30)/I30</f>
        <v>0.21052631578947367</v>
      </c>
      <c r="L30" s="74"/>
      <c r="M30" s="75">
        <v>287</v>
      </c>
      <c r="N30" s="75">
        <v>186</v>
      </c>
      <c r="O30" s="75">
        <v>122</v>
      </c>
      <c r="P30" s="76">
        <f t="shared" si="19"/>
        <v>0.90592334494773519</v>
      </c>
      <c r="Q30" s="76">
        <f t="shared" si="20"/>
        <v>1.032258064516129</v>
      </c>
      <c r="R30" s="77">
        <f t="shared" si="21"/>
        <v>0.18852459016393441</v>
      </c>
    </row>
    <row r="31" spans="1:18" ht="15.75" thickBot="1" x14ac:dyDescent="0.3">
      <c r="A31" s="98"/>
      <c r="B31" s="52" t="s">
        <v>22</v>
      </c>
      <c r="C31" s="48">
        <v>353</v>
      </c>
      <c r="D31" s="48">
        <v>342</v>
      </c>
      <c r="E31" s="13">
        <f t="shared" si="16"/>
        <v>-3.1161473087818695E-2</v>
      </c>
      <c r="F31" s="19">
        <v>272</v>
      </c>
      <c r="G31" s="19">
        <v>248</v>
      </c>
      <c r="H31" s="14">
        <f t="shared" si="17"/>
        <v>-8.8235294117647065E-2</v>
      </c>
      <c r="I31" s="19">
        <v>45</v>
      </c>
      <c r="J31" s="19">
        <v>34</v>
      </c>
      <c r="K31" s="13">
        <f t="shared" si="22"/>
        <v>-0.24444444444444444</v>
      </c>
      <c r="L31" s="57"/>
      <c r="M31" s="50">
        <v>480</v>
      </c>
      <c r="N31" s="50">
        <v>343</v>
      </c>
      <c r="O31" s="50">
        <v>239</v>
      </c>
      <c r="P31" s="17">
        <f t="shared" si="19"/>
        <v>0.71250000000000002</v>
      </c>
      <c r="Q31" s="17">
        <f t="shared" si="20"/>
        <v>0.72303206997084546</v>
      </c>
      <c r="R31" s="18">
        <f t="shared" si="21"/>
        <v>0.14225941422594143</v>
      </c>
    </row>
    <row r="32" spans="1:18" ht="15.75" thickBot="1" x14ac:dyDescent="0.3">
      <c r="A32" s="99"/>
      <c r="B32" s="59" t="s">
        <v>23</v>
      </c>
      <c r="C32" s="60">
        <v>154</v>
      </c>
      <c r="D32" s="61">
        <v>139</v>
      </c>
      <c r="E32" s="62">
        <f t="shared" si="16"/>
        <v>-9.7402597402597407E-2</v>
      </c>
      <c r="F32" s="60">
        <v>62</v>
      </c>
      <c r="G32" s="60">
        <v>41</v>
      </c>
      <c r="H32" s="63">
        <f t="shared" si="17"/>
        <v>-0.33870967741935482</v>
      </c>
      <c r="I32" s="60">
        <v>9</v>
      </c>
      <c r="J32" s="60">
        <v>2</v>
      </c>
      <c r="K32" s="62">
        <f t="shared" si="22"/>
        <v>-0.77777777777777779</v>
      </c>
      <c r="L32" s="64"/>
      <c r="M32" s="65">
        <v>175</v>
      </c>
      <c r="N32" s="65">
        <v>76</v>
      </c>
      <c r="O32" s="65">
        <v>54</v>
      </c>
      <c r="P32" s="66">
        <f t="shared" si="19"/>
        <v>0.79428571428571426</v>
      </c>
      <c r="Q32" s="66">
        <f t="shared" si="20"/>
        <v>0.53947368421052633</v>
      </c>
      <c r="R32" s="67">
        <f t="shared" si="21"/>
        <v>3.7037037037037035E-2</v>
      </c>
    </row>
    <row r="33" spans="1:18" ht="15.75" thickBot="1" x14ac:dyDescent="0.3">
      <c r="A33" s="98" t="s">
        <v>25</v>
      </c>
      <c r="B33" s="69" t="s">
        <v>21</v>
      </c>
      <c r="C33" s="70">
        <v>318</v>
      </c>
      <c r="D33" s="71">
        <v>306</v>
      </c>
      <c r="E33" s="72">
        <f t="shared" si="16"/>
        <v>-3.7735849056603772E-2</v>
      </c>
      <c r="F33" s="70">
        <v>241</v>
      </c>
      <c r="G33" s="70">
        <v>252</v>
      </c>
      <c r="H33" s="73">
        <f t="shared" si="17"/>
        <v>4.5643153526970952E-2</v>
      </c>
      <c r="I33" s="53">
        <v>31</v>
      </c>
      <c r="J33" s="53">
        <v>22</v>
      </c>
      <c r="K33" s="72">
        <f t="shared" si="22"/>
        <v>-0.29032258064516131</v>
      </c>
      <c r="L33" s="74"/>
      <c r="M33" s="75">
        <v>357</v>
      </c>
      <c r="N33" s="75">
        <v>226</v>
      </c>
      <c r="O33" s="75">
        <v>150</v>
      </c>
      <c r="P33" s="76">
        <f t="shared" si="19"/>
        <v>0.8571428571428571</v>
      </c>
      <c r="Q33" s="76">
        <f t="shared" si="20"/>
        <v>1.1150442477876106</v>
      </c>
      <c r="R33" s="77">
        <f t="shared" si="21"/>
        <v>0.14666666666666667</v>
      </c>
    </row>
    <row r="34" spans="1:18" ht="15.75" thickBot="1" x14ac:dyDescent="0.3">
      <c r="A34" s="98"/>
      <c r="B34" s="52" t="s">
        <v>22</v>
      </c>
      <c r="C34" s="48">
        <v>407</v>
      </c>
      <c r="D34" s="48">
        <v>397</v>
      </c>
      <c r="E34" s="13">
        <f t="shared" si="16"/>
        <v>-2.4570024570024569E-2</v>
      </c>
      <c r="F34" s="19">
        <v>311</v>
      </c>
      <c r="G34" s="19">
        <v>324</v>
      </c>
      <c r="H34" s="14">
        <f t="shared" si="17"/>
        <v>4.1800643086816719E-2</v>
      </c>
      <c r="I34" s="19">
        <v>53</v>
      </c>
      <c r="J34" s="19">
        <v>38</v>
      </c>
      <c r="K34" s="13">
        <f t="shared" si="22"/>
        <v>-0.28301886792452829</v>
      </c>
      <c r="L34" s="57"/>
      <c r="M34" s="50">
        <v>524</v>
      </c>
      <c r="N34" s="50">
        <v>359</v>
      </c>
      <c r="O34" s="50">
        <v>242</v>
      </c>
      <c r="P34" s="17">
        <f t="shared" si="19"/>
        <v>0.75763358778625955</v>
      </c>
      <c r="Q34" s="17">
        <f t="shared" si="20"/>
        <v>0.90250696378830086</v>
      </c>
      <c r="R34" s="18">
        <f t="shared" si="21"/>
        <v>0.15702479338842976</v>
      </c>
    </row>
    <row r="35" spans="1:18" ht="15.75" thickBot="1" x14ac:dyDescent="0.3">
      <c r="A35" s="99"/>
      <c r="B35" s="59" t="s">
        <v>23</v>
      </c>
      <c r="C35" s="60">
        <v>212</v>
      </c>
      <c r="D35" s="61">
        <v>246</v>
      </c>
      <c r="E35" s="62">
        <f t="shared" si="16"/>
        <v>0.16037735849056603</v>
      </c>
      <c r="F35" s="60">
        <v>44</v>
      </c>
      <c r="G35" s="60">
        <v>45</v>
      </c>
      <c r="H35" s="63">
        <f t="shared" si="17"/>
        <v>2.2727272727272728E-2</v>
      </c>
      <c r="I35" s="60">
        <v>5</v>
      </c>
      <c r="J35" s="60">
        <v>6</v>
      </c>
      <c r="K35" s="62">
        <f t="shared" si="22"/>
        <v>0.2</v>
      </c>
      <c r="L35" s="64"/>
      <c r="M35" s="65">
        <v>222</v>
      </c>
      <c r="N35" s="65">
        <v>57</v>
      </c>
      <c r="O35" s="65">
        <v>49</v>
      </c>
      <c r="P35" s="66">
        <f t="shared" si="19"/>
        <v>1.1081081081081081</v>
      </c>
      <c r="Q35" s="66">
        <f t="shared" si="20"/>
        <v>0.78947368421052633</v>
      </c>
      <c r="R35" s="67">
        <f t="shared" si="21"/>
        <v>0.12244897959183673</v>
      </c>
    </row>
    <row r="36" spans="1:18" ht="15.75" thickBot="1" x14ac:dyDescent="0.3">
      <c r="A36" s="98" t="s">
        <v>26</v>
      </c>
      <c r="B36" s="69" t="s">
        <v>21</v>
      </c>
      <c r="C36" s="71">
        <v>180</v>
      </c>
      <c r="D36" s="71">
        <v>189</v>
      </c>
      <c r="E36" s="72">
        <f t="shared" si="16"/>
        <v>0.05</v>
      </c>
      <c r="F36" s="70">
        <v>132</v>
      </c>
      <c r="G36" s="70">
        <v>143</v>
      </c>
      <c r="H36" s="73">
        <f t="shared" si="17"/>
        <v>8.3333333333333329E-2</v>
      </c>
      <c r="I36" s="53">
        <v>21</v>
      </c>
      <c r="J36" s="53">
        <v>17</v>
      </c>
      <c r="K36" s="72">
        <f t="shared" si="22"/>
        <v>-0.19047619047619047</v>
      </c>
      <c r="L36" s="74"/>
      <c r="M36" s="75">
        <v>206</v>
      </c>
      <c r="N36" s="75">
        <v>129</v>
      </c>
      <c r="O36" s="75">
        <v>91</v>
      </c>
      <c r="P36" s="76">
        <f t="shared" si="19"/>
        <v>0.91747572815533984</v>
      </c>
      <c r="Q36" s="76">
        <f t="shared" si="20"/>
        <v>1.1085271317829457</v>
      </c>
      <c r="R36" s="77">
        <f t="shared" si="21"/>
        <v>0.18681318681318682</v>
      </c>
    </row>
    <row r="37" spans="1:18" ht="15.75" thickBot="1" x14ac:dyDescent="0.3">
      <c r="A37" s="98"/>
      <c r="B37" s="52" t="s">
        <v>22</v>
      </c>
      <c r="C37" s="48">
        <v>205</v>
      </c>
      <c r="D37" s="48">
        <v>249</v>
      </c>
      <c r="E37" s="13">
        <f t="shared" si="16"/>
        <v>0.21463414634146341</v>
      </c>
      <c r="F37" s="19">
        <v>151</v>
      </c>
      <c r="G37" s="19">
        <v>198</v>
      </c>
      <c r="H37" s="14">
        <f t="shared" si="17"/>
        <v>0.31125827814569534</v>
      </c>
      <c r="I37" s="19">
        <v>23</v>
      </c>
      <c r="J37" s="19">
        <v>29</v>
      </c>
      <c r="K37" s="13">
        <f t="shared" si="22"/>
        <v>0.2608695652173913</v>
      </c>
      <c r="L37" s="57"/>
      <c r="M37" s="50">
        <v>308</v>
      </c>
      <c r="N37" s="50">
        <v>220</v>
      </c>
      <c r="O37" s="50">
        <v>167</v>
      </c>
      <c r="P37" s="17">
        <f t="shared" si="19"/>
        <v>0.80844155844155841</v>
      </c>
      <c r="Q37" s="17">
        <f t="shared" si="20"/>
        <v>0.9</v>
      </c>
      <c r="R37" s="18">
        <f t="shared" si="21"/>
        <v>0.17365269461077845</v>
      </c>
    </row>
    <row r="38" spans="1:18" ht="15.75" thickBot="1" x14ac:dyDescent="0.3">
      <c r="A38" s="99"/>
      <c r="B38" s="59" t="s">
        <v>23</v>
      </c>
      <c r="C38" s="60">
        <v>25</v>
      </c>
      <c r="D38" s="61">
        <v>42</v>
      </c>
      <c r="E38" s="62">
        <f t="shared" si="16"/>
        <v>0.68</v>
      </c>
      <c r="F38" s="60">
        <v>6</v>
      </c>
      <c r="G38" s="60">
        <v>7</v>
      </c>
      <c r="H38" s="63">
        <f t="shared" si="17"/>
        <v>0.16666666666666666</v>
      </c>
      <c r="I38" s="60">
        <v>0</v>
      </c>
      <c r="J38" s="60">
        <v>0</v>
      </c>
      <c r="K38" s="62" t="e">
        <f t="shared" si="22"/>
        <v>#DIV/0!</v>
      </c>
      <c r="L38" s="64"/>
      <c r="M38" s="65">
        <v>28</v>
      </c>
      <c r="N38" s="65">
        <v>8</v>
      </c>
      <c r="O38" s="65">
        <v>7</v>
      </c>
      <c r="P38" s="66">
        <f t="shared" si="19"/>
        <v>1.5</v>
      </c>
      <c r="Q38" s="66">
        <f t="shared" si="20"/>
        <v>0.875</v>
      </c>
      <c r="R38" s="67">
        <f t="shared" si="21"/>
        <v>0</v>
      </c>
    </row>
    <row r="39" spans="1:18" ht="15.75" thickBot="1" x14ac:dyDescent="0.3">
      <c r="A39" s="98" t="s">
        <v>27</v>
      </c>
      <c r="B39" s="69" t="s">
        <v>21</v>
      </c>
      <c r="C39" s="71">
        <v>52</v>
      </c>
      <c r="D39" s="71">
        <v>69</v>
      </c>
      <c r="E39" s="72">
        <f t="shared" si="16"/>
        <v>0.32692307692307693</v>
      </c>
      <c r="F39" s="70">
        <v>44</v>
      </c>
      <c r="G39" s="70">
        <v>55</v>
      </c>
      <c r="H39" s="73">
        <f t="shared" si="17"/>
        <v>0.25</v>
      </c>
      <c r="I39" s="53">
        <v>5</v>
      </c>
      <c r="J39" s="53">
        <v>7</v>
      </c>
      <c r="K39" s="13">
        <f t="shared" si="22"/>
        <v>0.4</v>
      </c>
      <c r="L39" s="74"/>
      <c r="M39" s="75">
        <v>70</v>
      </c>
      <c r="N39" s="75">
        <v>50</v>
      </c>
      <c r="O39" s="75">
        <v>38</v>
      </c>
      <c r="P39" s="76">
        <f t="shared" si="19"/>
        <v>0.98571428571428577</v>
      </c>
      <c r="Q39" s="76">
        <f t="shared" si="20"/>
        <v>1.1000000000000001</v>
      </c>
      <c r="R39" s="77">
        <f t="shared" si="21"/>
        <v>0.18421052631578946</v>
      </c>
    </row>
    <row r="40" spans="1:18" ht="15.75" thickBot="1" x14ac:dyDescent="0.3">
      <c r="A40" s="98"/>
      <c r="B40" s="52" t="s">
        <v>22</v>
      </c>
      <c r="C40" s="19">
        <v>78</v>
      </c>
      <c r="D40" s="48">
        <v>86</v>
      </c>
      <c r="E40" s="13">
        <f t="shared" si="16"/>
        <v>0.10256410256410256</v>
      </c>
      <c r="F40" s="19">
        <v>63</v>
      </c>
      <c r="G40" s="19">
        <v>68</v>
      </c>
      <c r="H40" s="14">
        <f t="shared" si="17"/>
        <v>7.9365079365079361E-2</v>
      </c>
      <c r="I40" s="19">
        <v>12</v>
      </c>
      <c r="J40" s="19">
        <v>11</v>
      </c>
      <c r="K40" s="13">
        <f t="shared" si="22"/>
        <v>-8.3333333333333329E-2</v>
      </c>
      <c r="L40" s="57"/>
      <c r="M40" s="50">
        <v>126</v>
      </c>
      <c r="N40" s="50">
        <v>94</v>
      </c>
      <c r="O40" s="50">
        <v>71</v>
      </c>
      <c r="P40" s="17">
        <f t="shared" si="19"/>
        <v>0.68253968253968256</v>
      </c>
      <c r="Q40" s="17">
        <f t="shared" si="20"/>
        <v>0.72340425531914898</v>
      </c>
      <c r="R40" s="18">
        <f t="shared" si="21"/>
        <v>0.15492957746478872</v>
      </c>
    </row>
    <row r="41" spans="1:18" ht="15.75" thickBot="1" x14ac:dyDescent="0.3">
      <c r="A41" s="99"/>
      <c r="B41" s="59" t="s">
        <v>23</v>
      </c>
      <c r="C41" s="60">
        <v>84</v>
      </c>
      <c r="D41" s="61">
        <v>38</v>
      </c>
      <c r="E41" s="62">
        <f t="shared" si="16"/>
        <v>-0.54761904761904767</v>
      </c>
      <c r="F41" s="60">
        <v>46</v>
      </c>
      <c r="G41" s="60">
        <v>19</v>
      </c>
      <c r="H41" s="63">
        <f t="shared" si="17"/>
        <v>-0.58695652173913049</v>
      </c>
      <c r="I41" s="60">
        <v>13</v>
      </c>
      <c r="J41" s="60">
        <v>6</v>
      </c>
      <c r="K41" s="62">
        <f t="shared" si="22"/>
        <v>-0.53846153846153844</v>
      </c>
      <c r="L41" s="64"/>
      <c r="M41" s="65">
        <v>93</v>
      </c>
      <c r="N41" s="65">
        <v>59</v>
      </c>
      <c r="O41" s="65">
        <v>48</v>
      </c>
      <c r="P41" s="66">
        <f t="shared" si="19"/>
        <v>0.40860215053763443</v>
      </c>
      <c r="Q41" s="66">
        <f t="shared" si="20"/>
        <v>0.32203389830508472</v>
      </c>
      <c r="R41" s="67">
        <f t="shared" si="21"/>
        <v>0.125</v>
      </c>
    </row>
    <row r="42" spans="1:18" ht="15.75" thickBot="1" x14ac:dyDescent="0.3">
      <c r="A42" s="98" t="s">
        <v>28</v>
      </c>
      <c r="B42" s="69" t="s">
        <v>21</v>
      </c>
      <c r="C42" s="71">
        <v>18</v>
      </c>
      <c r="D42" s="71">
        <v>14</v>
      </c>
      <c r="E42" s="72">
        <f t="shared" si="16"/>
        <v>-0.22222222222222221</v>
      </c>
      <c r="F42" s="70">
        <v>16</v>
      </c>
      <c r="G42" s="70">
        <v>13</v>
      </c>
      <c r="H42" s="72">
        <f t="shared" si="17"/>
        <v>-0.1875</v>
      </c>
      <c r="I42" s="53">
        <v>2</v>
      </c>
      <c r="J42" s="53">
        <v>1</v>
      </c>
      <c r="K42" s="72">
        <f t="shared" si="22"/>
        <v>-0.5</v>
      </c>
      <c r="L42" s="74"/>
      <c r="M42" s="75">
        <v>19</v>
      </c>
      <c r="N42" s="75">
        <v>16</v>
      </c>
      <c r="O42" s="75">
        <v>11</v>
      </c>
      <c r="P42" s="76">
        <f t="shared" si="19"/>
        <v>0.73684210526315785</v>
      </c>
      <c r="Q42" s="76">
        <f t="shared" si="20"/>
        <v>0.8125</v>
      </c>
      <c r="R42" s="77">
        <f t="shared" si="21"/>
        <v>9.0909090909090912E-2</v>
      </c>
    </row>
    <row r="43" spans="1:18" ht="15.75" thickBot="1" x14ac:dyDescent="0.3">
      <c r="A43" s="98"/>
      <c r="B43" s="52" t="s">
        <v>22</v>
      </c>
      <c r="C43" s="48">
        <v>23</v>
      </c>
      <c r="D43" s="48">
        <v>23</v>
      </c>
      <c r="E43" s="13">
        <f t="shared" si="16"/>
        <v>0</v>
      </c>
      <c r="F43" s="19">
        <v>20</v>
      </c>
      <c r="G43" s="19">
        <v>19</v>
      </c>
      <c r="H43" s="14">
        <f t="shared" si="17"/>
        <v>-0.05</v>
      </c>
      <c r="I43" s="19">
        <v>2</v>
      </c>
      <c r="J43" s="19">
        <v>3</v>
      </c>
      <c r="K43" s="13">
        <f t="shared" si="22"/>
        <v>0.5</v>
      </c>
      <c r="L43" s="57"/>
      <c r="M43" s="50">
        <v>29</v>
      </c>
      <c r="N43" s="50">
        <v>26</v>
      </c>
      <c r="O43" s="50">
        <v>17</v>
      </c>
      <c r="P43" s="17">
        <f t="shared" si="19"/>
        <v>0.7931034482758621</v>
      </c>
      <c r="Q43" s="17">
        <f t="shared" si="20"/>
        <v>0.73076923076923073</v>
      </c>
      <c r="R43" s="18">
        <f t="shared" si="21"/>
        <v>0.17647058823529413</v>
      </c>
    </row>
    <row r="44" spans="1:18" ht="15.75" thickBot="1" x14ac:dyDescent="0.3">
      <c r="A44" s="99"/>
      <c r="B44" s="59" t="s">
        <v>23</v>
      </c>
      <c r="C44" s="60">
        <v>64</v>
      </c>
      <c r="D44" s="61">
        <v>55</v>
      </c>
      <c r="E44" s="62">
        <f t="shared" si="16"/>
        <v>-0.140625</v>
      </c>
      <c r="F44" s="60">
        <v>6</v>
      </c>
      <c r="G44" s="60">
        <v>3</v>
      </c>
      <c r="H44" s="63">
        <f t="shared" si="17"/>
        <v>-0.5</v>
      </c>
      <c r="I44" s="60">
        <v>0</v>
      </c>
      <c r="J44" s="60">
        <v>0</v>
      </c>
      <c r="K44" s="62" t="e">
        <f t="shared" si="22"/>
        <v>#DIV/0!</v>
      </c>
      <c r="L44" s="64"/>
      <c r="M44" s="65">
        <v>70</v>
      </c>
      <c r="N44" s="65">
        <v>21</v>
      </c>
      <c r="O44" s="65">
        <v>20</v>
      </c>
      <c r="P44" s="66">
        <f t="shared" si="19"/>
        <v>0.7857142857142857</v>
      </c>
      <c r="Q44" s="66">
        <f t="shared" si="20"/>
        <v>0.14285714285714285</v>
      </c>
      <c r="R44" s="67">
        <f t="shared" si="21"/>
        <v>0</v>
      </c>
    </row>
    <row r="45" spans="1:18" ht="15.75" thickBot="1" x14ac:dyDescent="0.3">
      <c r="A45" s="98" t="s">
        <v>29</v>
      </c>
      <c r="B45" s="69" t="s">
        <v>21</v>
      </c>
      <c r="C45" s="71">
        <v>97</v>
      </c>
      <c r="D45" s="71">
        <v>96</v>
      </c>
      <c r="E45" s="72">
        <f t="shared" si="16"/>
        <v>-1.0309278350515464E-2</v>
      </c>
      <c r="F45" s="70">
        <v>76</v>
      </c>
      <c r="G45" s="70">
        <v>73</v>
      </c>
      <c r="H45" s="73">
        <f t="shared" si="17"/>
        <v>-3.9473684210526314E-2</v>
      </c>
      <c r="I45" s="53">
        <v>17</v>
      </c>
      <c r="J45" s="53">
        <v>17</v>
      </c>
      <c r="K45" s="72">
        <f t="shared" si="22"/>
        <v>0</v>
      </c>
      <c r="L45" s="74"/>
      <c r="M45" s="75">
        <v>122</v>
      </c>
      <c r="N45" s="75">
        <v>89</v>
      </c>
      <c r="O45" s="75">
        <v>63</v>
      </c>
      <c r="P45" s="76">
        <f t="shared" si="19"/>
        <v>0.78688524590163933</v>
      </c>
      <c r="Q45" s="76">
        <f t="shared" si="20"/>
        <v>0.8202247191011236</v>
      </c>
      <c r="R45" s="77">
        <f t="shared" si="21"/>
        <v>0.26984126984126983</v>
      </c>
    </row>
    <row r="46" spans="1:18" ht="15.75" thickBot="1" x14ac:dyDescent="0.3">
      <c r="A46" s="98"/>
      <c r="B46" s="52" t="s">
        <v>22</v>
      </c>
      <c r="C46" s="48">
        <v>132</v>
      </c>
      <c r="D46" s="48">
        <v>140</v>
      </c>
      <c r="E46" s="13">
        <f t="shared" si="16"/>
        <v>6.0606060606060608E-2</v>
      </c>
      <c r="F46" s="19">
        <v>103</v>
      </c>
      <c r="G46" s="19">
        <v>103</v>
      </c>
      <c r="H46" s="14">
        <f t="shared" si="17"/>
        <v>0</v>
      </c>
      <c r="I46" s="19">
        <v>23</v>
      </c>
      <c r="J46" s="19">
        <v>23</v>
      </c>
      <c r="K46" s="13">
        <f t="shared" si="22"/>
        <v>0</v>
      </c>
      <c r="L46" s="57"/>
      <c r="M46" s="50">
        <v>249</v>
      </c>
      <c r="N46" s="50">
        <v>200</v>
      </c>
      <c r="O46" s="50">
        <v>143</v>
      </c>
      <c r="P46" s="17">
        <f t="shared" si="19"/>
        <v>0.56224899598393574</v>
      </c>
      <c r="Q46" s="17">
        <f t="shared" si="20"/>
        <v>0.51500000000000001</v>
      </c>
      <c r="R46" s="18">
        <f t="shared" si="21"/>
        <v>0.16083916083916083</v>
      </c>
    </row>
    <row r="47" spans="1:18" ht="15.75" thickBot="1" x14ac:dyDescent="0.3">
      <c r="A47" s="99"/>
      <c r="B47" s="59" t="s">
        <v>23</v>
      </c>
      <c r="C47" s="60">
        <v>40</v>
      </c>
      <c r="D47" s="61">
        <v>52</v>
      </c>
      <c r="E47" s="62">
        <f t="shared" si="16"/>
        <v>0.3</v>
      </c>
      <c r="F47" s="60">
        <v>15</v>
      </c>
      <c r="G47" s="60">
        <v>12</v>
      </c>
      <c r="H47" s="63">
        <f t="shared" si="17"/>
        <v>-0.2</v>
      </c>
      <c r="I47" s="60">
        <v>4</v>
      </c>
      <c r="J47" s="60">
        <v>5</v>
      </c>
      <c r="K47" s="62">
        <f t="shared" si="22"/>
        <v>0.25</v>
      </c>
      <c r="L47" s="64"/>
      <c r="M47" s="65">
        <v>62</v>
      </c>
      <c r="N47" s="65">
        <v>42</v>
      </c>
      <c r="O47" s="65">
        <v>35</v>
      </c>
      <c r="P47" s="66">
        <f t="shared" si="19"/>
        <v>0.83870967741935487</v>
      </c>
      <c r="Q47" s="66">
        <f t="shared" si="20"/>
        <v>0.2857142857142857</v>
      </c>
      <c r="R47" s="67">
        <f t="shared" si="21"/>
        <v>0.14285714285714285</v>
      </c>
    </row>
    <row r="48" spans="1:18" ht="15.75" thickBot="1" x14ac:dyDescent="0.3">
      <c r="A48" s="98" t="s">
        <v>39</v>
      </c>
      <c r="B48" s="69" t="s">
        <v>21</v>
      </c>
      <c r="C48" s="71">
        <v>13</v>
      </c>
      <c r="D48" s="71">
        <v>10</v>
      </c>
      <c r="E48" s="72">
        <f t="shared" si="16"/>
        <v>-0.23076923076923078</v>
      </c>
      <c r="F48" s="70">
        <v>11</v>
      </c>
      <c r="G48" s="70">
        <v>9</v>
      </c>
      <c r="H48" s="73">
        <f t="shared" si="17"/>
        <v>-0.18181818181818182</v>
      </c>
      <c r="I48" s="53">
        <v>0</v>
      </c>
      <c r="J48" s="53">
        <v>0</v>
      </c>
      <c r="K48" s="72">
        <v>0</v>
      </c>
      <c r="L48" s="74"/>
      <c r="M48" s="75">
        <v>10</v>
      </c>
      <c r="N48" s="75">
        <v>6</v>
      </c>
      <c r="O48" s="75">
        <v>4</v>
      </c>
      <c r="P48" s="76">
        <f t="shared" si="19"/>
        <v>1</v>
      </c>
      <c r="Q48" s="76">
        <f t="shared" si="20"/>
        <v>1.5</v>
      </c>
      <c r="R48" s="77">
        <v>0</v>
      </c>
    </row>
    <row r="49" spans="1:18" ht="15.75" thickBot="1" x14ac:dyDescent="0.3">
      <c r="A49" s="98"/>
      <c r="B49" s="52" t="s">
        <v>22</v>
      </c>
      <c r="C49" s="19">
        <v>20</v>
      </c>
      <c r="D49" s="48">
        <v>15</v>
      </c>
      <c r="E49" s="13">
        <f t="shared" si="16"/>
        <v>-0.25</v>
      </c>
      <c r="F49" s="19">
        <v>15</v>
      </c>
      <c r="G49" s="19">
        <v>13</v>
      </c>
      <c r="H49" s="14">
        <f t="shared" si="17"/>
        <v>-0.13333333333333333</v>
      </c>
      <c r="I49" s="19">
        <v>1</v>
      </c>
      <c r="J49" s="19">
        <v>1</v>
      </c>
      <c r="K49" s="13">
        <f t="shared" si="22"/>
        <v>0</v>
      </c>
      <c r="L49" s="57"/>
      <c r="M49" s="50">
        <v>25</v>
      </c>
      <c r="N49" s="50">
        <v>17</v>
      </c>
      <c r="O49" s="50">
        <v>11</v>
      </c>
      <c r="P49" s="17">
        <f t="shared" si="19"/>
        <v>0.6</v>
      </c>
      <c r="Q49" s="17">
        <f t="shared" si="20"/>
        <v>0.76470588235294112</v>
      </c>
      <c r="R49" s="18">
        <f t="shared" si="21"/>
        <v>9.0909090909090912E-2</v>
      </c>
    </row>
    <row r="50" spans="1:18" ht="15.75" thickBot="1" x14ac:dyDescent="0.3">
      <c r="A50" s="99"/>
      <c r="B50" s="59" t="s">
        <v>23</v>
      </c>
      <c r="C50" s="60">
        <v>34</v>
      </c>
      <c r="D50" s="61">
        <v>20</v>
      </c>
      <c r="E50" s="62">
        <f t="shared" si="16"/>
        <v>-0.41176470588235292</v>
      </c>
      <c r="F50" s="60">
        <v>14</v>
      </c>
      <c r="G50" s="60">
        <v>4</v>
      </c>
      <c r="H50" s="63">
        <f>(G50-F50)/F50</f>
        <v>-0.7142857142857143</v>
      </c>
      <c r="I50" s="60">
        <v>0</v>
      </c>
      <c r="J50" s="60">
        <v>0</v>
      </c>
      <c r="K50" s="62" t="e">
        <f t="shared" si="22"/>
        <v>#DIV/0!</v>
      </c>
      <c r="L50" s="64"/>
      <c r="M50" s="65">
        <v>36</v>
      </c>
      <c r="N50" s="65">
        <v>17</v>
      </c>
      <c r="O50" s="65">
        <v>12</v>
      </c>
      <c r="P50" s="66">
        <f t="shared" si="19"/>
        <v>0.55555555555555558</v>
      </c>
      <c r="Q50" s="66">
        <f t="shared" si="20"/>
        <v>0.23529411764705882</v>
      </c>
      <c r="R50" s="67">
        <f t="shared" si="21"/>
        <v>0</v>
      </c>
    </row>
    <row r="51" spans="1:18" ht="15.75" thickBot="1" x14ac:dyDescent="0.3">
      <c r="A51" s="99" t="s">
        <v>30</v>
      </c>
      <c r="B51" s="69" t="s">
        <v>21</v>
      </c>
      <c r="C51" s="70">
        <v>265</v>
      </c>
      <c r="D51" s="71">
        <v>266</v>
      </c>
      <c r="E51" s="72">
        <f>(D51-C51)/C51</f>
        <v>3.7735849056603774E-3</v>
      </c>
      <c r="F51" s="70">
        <v>242</v>
      </c>
      <c r="G51" s="70">
        <v>247</v>
      </c>
      <c r="H51" s="73">
        <f t="shared" si="17"/>
        <v>2.0661157024793389E-2</v>
      </c>
      <c r="I51" s="53">
        <v>40</v>
      </c>
      <c r="J51" s="53">
        <v>38</v>
      </c>
      <c r="K51" s="72">
        <f t="shared" si="22"/>
        <v>-0.05</v>
      </c>
      <c r="L51" s="74"/>
      <c r="M51" s="75">
        <v>531</v>
      </c>
      <c r="N51" s="75">
        <v>471</v>
      </c>
      <c r="O51" s="75">
        <v>265</v>
      </c>
      <c r="P51" s="76">
        <f>D51/M51</f>
        <v>0.50094161958568739</v>
      </c>
      <c r="Q51" s="76">
        <f t="shared" si="20"/>
        <v>0.52441613588110403</v>
      </c>
      <c r="R51" s="77">
        <f t="shared" si="21"/>
        <v>0.14339622641509434</v>
      </c>
    </row>
    <row r="52" spans="1:18" ht="15.75" thickBot="1" x14ac:dyDescent="0.3">
      <c r="A52" s="99"/>
      <c r="B52" s="59" t="s">
        <v>22</v>
      </c>
      <c r="C52" s="60">
        <v>415</v>
      </c>
      <c r="D52" s="61">
        <v>432</v>
      </c>
      <c r="E52" s="62">
        <f>(D52-C52)/C52</f>
        <v>4.0963855421686748E-2</v>
      </c>
      <c r="F52" s="60">
        <v>363</v>
      </c>
      <c r="G52" s="60">
        <v>393</v>
      </c>
      <c r="H52" s="63">
        <f t="shared" si="17"/>
        <v>8.2644628099173556E-2</v>
      </c>
      <c r="I52" s="60">
        <v>70</v>
      </c>
      <c r="J52" s="60">
        <v>70</v>
      </c>
      <c r="K52" s="62">
        <f t="shared" si="22"/>
        <v>0</v>
      </c>
      <c r="L52" s="64"/>
      <c r="M52" s="65">
        <v>1091</v>
      </c>
      <c r="N52" s="65">
        <v>978</v>
      </c>
      <c r="O52" s="65">
        <v>597</v>
      </c>
      <c r="P52" s="66">
        <f>D52/M52</f>
        <v>0.39596700274977087</v>
      </c>
      <c r="Q52" s="66">
        <f t="shared" si="20"/>
        <v>0.40184049079754602</v>
      </c>
      <c r="R52" s="67">
        <f t="shared" si="21"/>
        <v>0.11725293132328309</v>
      </c>
    </row>
    <row r="53" spans="1:18" ht="15.75" thickBot="1" x14ac:dyDescent="0.3">
      <c r="A53" s="98" t="s">
        <v>31</v>
      </c>
      <c r="B53" s="69" t="s">
        <v>21</v>
      </c>
      <c r="C53" s="70">
        <v>7</v>
      </c>
      <c r="D53" s="78">
        <v>2</v>
      </c>
      <c r="E53" s="72">
        <v>0</v>
      </c>
      <c r="F53" s="70">
        <v>4</v>
      </c>
      <c r="G53" s="78">
        <v>2</v>
      </c>
      <c r="H53" s="72">
        <v>0</v>
      </c>
      <c r="I53" s="53">
        <v>2</v>
      </c>
      <c r="J53" s="20">
        <v>0</v>
      </c>
      <c r="K53" s="72">
        <v>0</v>
      </c>
      <c r="L53" s="74"/>
      <c r="M53" s="75">
        <v>8</v>
      </c>
      <c r="N53" s="75">
        <v>5</v>
      </c>
      <c r="O53" s="75">
        <v>3</v>
      </c>
      <c r="P53" s="76">
        <v>0</v>
      </c>
      <c r="Q53" s="76">
        <v>0</v>
      </c>
      <c r="R53" s="77">
        <v>0</v>
      </c>
    </row>
    <row r="54" spans="1:18" ht="15.75" thickBot="1" x14ac:dyDescent="0.3">
      <c r="A54" s="99"/>
      <c r="B54" s="52" t="s">
        <v>22</v>
      </c>
      <c r="C54" s="19">
        <v>15</v>
      </c>
      <c r="D54" s="48">
        <v>10</v>
      </c>
      <c r="E54" s="13">
        <f t="shared" si="16"/>
        <v>-0.33333333333333331</v>
      </c>
      <c r="F54" s="19">
        <v>10</v>
      </c>
      <c r="G54" s="19">
        <v>9</v>
      </c>
      <c r="H54" s="56">
        <f>(G54-F54)/F54</f>
        <v>-0.1</v>
      </c>
      <c r="I54" s="19">
        <v>2</v>
      </c>
      <c r="J54" s="19">
        <v>1</v>
      </c>
      <c r="K54" s="13">
        <f>(J54-I54)/I54</f>
        <v>-0.5</v>
      </c>
      <c r="L54" s="57"/>
      <c r="M54" s="50">
        <v>31</v>
      </c>
      <c r="N54" s="50">
        <v>21</v>
      </c>
      <c r="O54" s="50">
        <v>12</v>
      </c>
      <c r="P54" s="17">
        <f t="shared" si="19"/>
        <v>0.32258064516129031</v>
      </c>
      <c r="Q54" s="17">
        <f t="shared" si="20"/>
        <v>0.42857142857142855</v>
      </c>
      <c r="R54" s="18">
        <f t="shared" si="21"/>
        <v>8.3333333333333329E-2</v>
      </c>
    </row>
    <row r="55" spans="1:18" ht="15.75" thickBot="1" x14ac:dyDescent="0.3">
      <c r="A55" s="99"/>
      <c r="B55" s="59" t="s">
        <v>23</v>
      </c>
      <c r="C55" s="60">
        <v>12</v>
      </c>
      <c r="D55" s="61">
        <v>4</v>
      </c>
      <c r="E55" s="62">
        <f t="shared" si="16"/>
        <v>-0.66666666666666663</v>
      </c>
      <c r="F55" s="60">
        <v>2</v>
      </c>
      <c r="G55" s="60">
        <v>2</v>
      </c>
      <c r="H55" s="63">
        <f>(G55-F55)/F55</f>
        <v>0</v>
      </c>
      <c r="I55" s="60">
        <v>0</v>
      </c>
      <c r="J55" s="60">
        <v>0</v>
      </c>
      <c r="K55" s="62" t="e">
        <f>(J55-I55)/I55</f>
        <v>#DIV/0!</v>
      </c>
      <c r="L55" s="64"/>
      <c r="M55" s="65">
        <v>19</v>
      </c>
      <c r="N55" s="65">
        <v>12</v>
      </c>
      <c r="O55" s="65">
        <v>10</v>
      </c>
      <c r="P55" s="66">
        <f t="shared" si="19"/>
        <v>0.21052631578947367</v>
      </c>
      <c r="Q55" s="66">
        <f t="shared" si="20"/>
        <v>0.16666666666666666</v>
      </c>
      <c r="R55" s="67">
        <f t="shared" si="21"/>
        <v>0</v>
      </c>
    </row>
    <row r="56" spans="1:18" ht="15.75" thickBot="1" x14ac:dyDescent="0.3">
      <c r="A56" s="99" t="s">
        <v>32</v>
      </c>
      <c r="B56" s="69" t="s">
        <v>21</v>
      </c>
      <c r="C56" s="70">
        <v>3</v>
      </c>
      <c r="D56" s="71">
        <v>3</v>
      </c>
      <c r="E56" s="72">
        <f t="shared" si="16"/>
        <v>0</v>
      </c>
      <c r="F56" s="70">
        <v>3</v>
      </c>
      <c r="G56" s="70">
        <v>3</v>
      </c>
      <c r="H56" s="72">
        <f>(G56-F56)/F56</f>
        <v>0</v>
      </c>
      <c r="I56" s="53">
        <v>0</v>
      </c>
      <c r="J56" s="53">
        <v>1</v>
      </c>
      <c r="K56" s="72" t="e">
        <f t="shared" ref="K56:K65" si="23">(J56-I56)/I56</f>
        <v>#DIV/0!</v>
      </c>
      <c r="L56" s="79"/>
      <c r="M56" s="75">
        <v>8</v>
      </c>
      <c r="N56" s="75">
        <v>8</v>
      </c>
      <c r="O56" s="75">
        <v>3</v>
      </c>
      <c r="P56" s="76">
        <f t="shared" si="19"/>
        <v>0.375</v>
      </c>
      <c r="Q56" s="76">
        <f t="shared" si="20"/>
        <v>0.375</v>
      </c>
      <c r="R56" s="77">
        <f t="shared" si="21"/>
        <v>0.33333333333333331</v>
      </c>
    </row>
    <row r="57" spans="1:18" ht="15.75" thickBot="1" x14ac:dyDescent="0.3">
      <c r="A57" s="99"/>
      <c r="B57" s="59" t="s">
        <v>22</v>
      </c>
      <c r="C57" s="60">
        <v>5</v>
      </c>
      <c r="D57" s="61">
        <v>6</v>
      </c>
      <c r="E57" s="62">
        <f t="shared" si="16"/>
        <v>0.2</v>
      </c>
      <c r="F57" s="60">
        <v>5</v>
      </c>
      <c r="G57" s="60">
        <v>5</v>
      </c>
      <c r="H57" s="62">
        <f t="shared" ref="H57:H65" si="24">(G57-F57)/F57</f>
        <v>0</v>
      </c>
      <c r="I57" s="60">
        <v>1</v>
      </c>
      <c r="J57" s="60">
        <v>2</v>
      </c>
      <c r="K57" s="62">
        <f t="shared" si="23"/>
        <v>1</v>
      </c>
      <c r="L57" s="80"/>
      <c r="M57" s="65">
        <v>29</v>
      </c>
      <c r="N57" s="65">
        <v>27</v>
      </c>
      <c r="O57" s="65">
        <v>15</v>
      </c>
      <c r="P57" s="66">
        <f t="shared" si="19"/>
        <v>0.20689655172413793</v>
      </c>
      <c r="Q57" s="66">
        <f t="shared" si="20"/>
        <v>0.18518518518518517</v>
      </c>
      <c r="R57" s="67">
        <f t="shared" si="21"/>
        <v>0.13333333333333333</v>
      </c>
    </row>
    <row r="58" spans="1:18" ht="15.75" thickBot="1" x14ac:dyDescent="0.3">
      <c r="A58" s="99" t="s">
        <v>33</v>
      </c>
      <c r="B58" s="69" t="s">
        <v>21</v>
      </c>
      <c r="C58" s="70">
        <v>1</v>
      </c>
      <c r="D58" s="71">
        <v>1</v>
      </c>
      <c r="E58" s="72">
        <v>0</v>
      </c>
      <c r="F58" s="70">
        <v>1</v>
      </c>
      <c r="G58" s="70">
        <v>1</v>
      </c>
      <c r="H58" s="72">
        <v>0</v>
      </c>
      <c r="I58" s="53">
        <v>0</v>
      </c>
      <c r="J58" s="53">
        <v>0</v>
      </c>
      <c r="K58" s="72">
        <v>0</v>
      </c>
      <c r="L58" s="79"/>
      <c r="M58" s="75">
        <v>2</v>
      </c>
      <c r="N58" s="75">
        <v>2</v>
      </c>
      <c r="O58" s="75">
        <v>1</v>
      </c>
      <c r="P58" s="76">
        <v>0</v>
      </c>
      <c r="Q58" s="76">
        <v>0</v>
      </c>
      <c r="R58" s="77">
        <v>0</v>
      </c>
    </row>
    <row r="59" spans="1:18" ht="15.75" thickBot="1" x14ac:dyDescent="0.3">
      <c r="A59" s="99"/>
      <c r="B59" s="59" t="s">
        <v>22</v>
      </c>
      <c r="C59" s="60">
        <v>1</v>
      </c>
      <c r="D59" s="61">
        <v>2</v>
      </c>
      <c r="E59" s="62">
        <f t="shared" si="16"/>
        <v>1</v>
      </c>
      <c r="F59" s="60">
        <v>1</v>
      </c>
      <c r="G59" s="60">
        <v>1</v>
      </c>
      <c r="H59" s="62">
        <f t="shared" ref="H59" si="25">(G59-F59)/F59</f>
        <v>0</v>
      </c>
      <c r="I59" s="60">
        <v>0</v>
      </c>
      <c r="J59" s="60">
        <v>0</v>
      </c>
      <c r="K59" s="62" t="e">
        <f t="shared" si="23"/>
        <v>#DIV/0!</v>
      </c>
      <c r="L59" s="80"/>
      <c r="M59" s="65">
        <v>5</v>
      </c>
      <c r="N59" s="65">
        <v>4</v>
      </c>
      <c r="O59" s="65">
        <v>2</v>
      </c>
      <c r="P59" s="66">
        <f t="shared" si="19"/>
        <v>0.4</v>
      </c>
      <c r="Q59" s="66">
        <f t="shared" si="20"/>
        <v>0.25</v>
      </c>
      <c r="R59" s="67">
        <f t="shared" si="21"/>
        <v>0</v>
      </c>
    </row>
    <row r="60" spans="1:18" ht="15.75" thickBot="1" x14ac:dyDescent="0.3">
      <c r="A60" s="99" t="s">
        <v>34</v>
      </c>
      <c r="B60" s="69" t="s">
        <v>21</v>
      </c>
      <c r="C60" s="70">
        <v>8</v>
      </c>
      <c r="D60" s="71">
        <v>26</v>
      </c>
      <c r="E60" s="72">
        <f>(D60-C60)/C60</f>
        <v>2.25</v>
      </c>
      <c r="F60" s="70">
        <v>8</v>
      </c>
      <c r="G60" s="70">
        <v>23</v>
      </c>
      <c r="H60" s="73">
        <f t="shared" si="24"/>
        <v>1.875</v>
      </c>
      <c r="I60" s="53">
        <v>0</v>
      </c>
      <c r="J60" s="53">
        <v>3</v>
      </c>
      <c r="K60" s="72" t="e">
        <f t="shared" si="23"/>
        <v>#DIV/0!</v>
      </c>
      <c r="L60" s="79"/>
      <c r="M60" s="75">
        <v>33</v>
      </c>
      <c r="N60" s="75">
        <v>30</v>
      </c>
      <c r="O60" s="75">
        <v>19</v>
      </c>
      <c r="P60" s="76">
        <f>D60/M60</f>
        <v>0.78787878787878785</v>
      </c>
      <c r="Q60" s="76">
        <f t="shared" si="20"/>
        <v>0.76666666666666672</v>
      </c>
      <c r="R60" s="77">
        <f t="shared" si="21"/>
        <v>0.15789473684210525</v>
      </c>
    </row>
    <row r="61" spans="1:18" ht="15.75" thickBot="1" x14ac:dyDescent="0.3">
      <c r="A61" s="99"/>
      <c r="B61" s="59" t="s">
        <v>22</v>
      </c>
      <c r="C61" s="60">
        <v>18</v>
      </c>
      <c r="D61" s="61">
        <v>42</v>
      </c>
      <c r="E61" s="62">
        <f>(D61-C61)/C61</f>
        <v>1.3333333333333333</v>
      </c>
      <c r="F61" s="60">
        <v>16</v>
      </c>
      <c r="G61" s="60">
        <v>37</v>
      </c>
      <c r="H61" s="63">
        <f t="shared" si="24"/>
        <v>1.3125</v>
      </c>
      <c r="I61" s="60">
        <v>0</v>
      </c>
      <c r="J61" s="60">
        <v>6</v>
      </c>
      <c r="K61" s="62" t="e">
        <f t="shared" si="23"/>
        <v>#DIV/0!</v>
      </c>
      <c r="L61" s="80"/>
      <c r="M61" s="65">
        <v>89</v>
      </c>
      <c r="N61" s="65">
        <v>82</v>
      </c>
      <c r="O61" s="65">
        <v>55</v>
      </c>
      <c r="P61" s="66">
        <f>D61/M61</f>
        <v>0.47191011235955055</v>
      </c>
      <c r="Q61" s="66">
        <f t="shared" si="20"/>
        <v>0.45121951219512196</v>
      </c>
      <c r="R61" s="67">
        <f t="shared" si="21"/>
        <v>0.10909090909090909</v>
      </c>
    </row>
    <row r="62" spans="1:18" ht="15.75" thickBot="1" x14ac:dyDescent="0.3">
      <c r="A62" s="99" t="s">
        <v>35</v>
      </c>
      <c r="B62" s="69" t="s">
        <v>21</v>
      </c>
      <c r="C62" s="70">
        <v>14</v>
      </c>
      <c r="D62" s="71">
        <v>19</v>
      </c>
      <c r="E62" s="72">
        <f t="shared" si="16"/>
        <v>0.35714285714285715</v>
      </c>
      <c r="F62" s="70">
        <v>14</v>
      </c>
      <c r="G62" s="70">
        <v>16</v>
      </c>
      <c r="H62" s="73">
        <f t="shared" si="24"/>
        <v>0.14285714285714285</v>
      </c>
      <c r="I62" s="53">
        <v>0</v>
      </c>
      <c r="J62" s="53">
        <v>0</v>
      </c>
      <c r="K62" s="72" t="e">
        <f t="shared" si="23"/>
        <v>#DIV/0!</v>
      </c>
      <c r="L62" s="79"/>
      <c r="M62" s="75">
        <v>49</v>
      </c>
      <c r="N62" s="75">
        <v>43</v>
      </c>
      <c r="O62" s="75">
        <v>16</v>
      </c>
      <c r="P62" s="76">
        <f t="shared" si="19"/>
        <v>0.38775510204081631</v>
      </c>
      <c r="Q62" s="76">
        <f t="shared" si="20"/>
        <v>0.37209302325581395</v>
      </c>
      <c r="R62" s="77">
        <f t="shared" si="21"/>
        <v>0</v>
      </c>
    </row>
    <row r="63" spans="1:18" ht="15.75" thickBot="1" x14ac:dyDescent="0.3">
      <c r="A63" s="99"/>
      <c r="B63" s="59" t="s">
        <v>22</v>
      </c>
      <c r="C63" s="60">
        <v>21</v>
      </c>
      <c r="D63" s="61">
        <v>26</v>
      </c>
      <c r="E63" s="62">
        <f t="shared" si="16"/>
        <v>0.23809523809523808</v>
      </c>
      <c r="F63" s="60">
        <v>20</v>
      </c>
      <c r="G63" s="60">
        <v>22</v>
      </c>
      <c r="H63" s="63">
        <f t="shared" si="24"/>
        <v>0.1</v>
      </c>
      <c r="I63" s="60">
        <v>2</v>
      </c>
      <c r="J63" s="60">
        <v>1</v>
      </c>
      <c r="K63" s="62">
        <f t="shared" si="23"/>
        <v>-0.5</v>
      </c>
      <c r="L63" s="80"/>
      <c r="M63" s="65">
        <v>108</v>
      </c>
      <c r="N63" s="65">
        <v>99</v>
      </c>
      <c r="O63" s="65">
        <v>35</v>
      </c>
      <c r="P63" s="66">
        <f t="shared" si="19"/>
        <v>0.24074074074074073</v>
      </c>
      <c r="Q63" s="66">
        <f t="shared" si="20"/>
        <v>0.22222222222222221</v>
      </c>
      <c r="R63" s="67">
        <f t="shared" si="21"/>
        <v>2.8571428571428571E-2</v>
      </c>
    </row>
    <row r="64" spans="1:18" ht="15.75" thickBot="1" x14ac:dyDescent="0.3">
      <c r="A64" s="99" t="s">
        <v>36</v>
      </c>
      <c r="B64" s="69" t="s">
        <v>21</v>
      </c>
      <c r="C64" s="70">
        <v>3</v>
      </c>
      <c r="D64" s="71">
        <v>2</v>
      </c>
      <c r="E64" s="72">
        <f t="shared" si="16"/>
        <v>-0.33333333333333331</v>
      </c>
      <c r="F64" s="70">
        <v>3</v>
      </c>
      <c r="G64" s="70">
        <v>2</v>
      </c>
      <c r="H64" s="73">
        <f t="shared" si="24"/>
        <v>-0.33333333333333331</v>
      </c>
      <c r="I64" s="53">
        <v>1</v>
      </c>
      <c r="J64" s="53">
        <v>0</v>
      </c>
      <c r="K64" s="72">
        <f t="shared" si="23"/>
        <v>-1</v>
      </c>
      <c r="L64" s="79"/>
      <c r="M64" s="75">
        <v>5</v>
      </c>
      <c r="N64" s="75">
        <v>5</v>
      </c>
      <c r="O64" s="75">
        <v>3</v>
      </c>
      <c r="P64" s="76">
        <f t="shared" si="19"/>
        <v>0.4</v>
      </c>
      <c r="Q64" s="76">
        <f t="shared" si="20"/>
        <v>0.4</v>
      </c>
      <c r="R64" s="77">
        <f t="shared" si="21"/>
        <v>0</v>
      </c>
    </row>
    <row r="65" spans="1:18" ht="15.75" thickBot="1" x14ac:dyDescent="0.3">
      <c r="A65" s="105"/>
      <c r="B65" s="59" t="s">
        <v>22</v>
      </c>
      <c r="C65" s="60">
        <v>3</v>
      </c>
      <c r="D65" s="61">
        <v>2</v>
      </c>
      <c r="E65" s="62">
        <f t="shared" si="16"/>
        <v>-0.33333333333333331</v>
      </c>
      <c r="F65" s="60">
        <v>3</v>
      </c>
      <c r="G65" s="60">
        <v>2</v>
      </c>
      <c r="H65" s="63">
        <f t="shared" si="24"/>
        <v>-0.33333333333333331</v>
      </c>
      <c r="I65" s="60">
        <v>1</v>
      </c>
      <c r="J65" s="60">
        <v>0</v>
      </c>
      <c r="K65" s="62">
        <f t="shared" si="23"/>
        <v>-1</v>
      </c>
      <c r="L65" s="80"/>
      <c r="M65" s="65">
        <v>8</v>
      </c>
      <c r="N65" s="65">
        <v>8</v>
      </c>
      <c r="O65" s="65">
        <v>5</v>
      </c>
      <c r="P65" s="66">
        <f t="shared" si="19"/>
        <v>0.25</v>
      </c>
      <c r="Q65" s="66">
        <f t="shared" si="20"/>
        <v>0.25</v>
      </c>
      <c r="R65" s="67">
        <f t="shared" si="21"/>
        <v>0</v>
      </c>
    </row>
    <row r="66" spans="1:18" x14ac:dyDescent="0.25">
      <c r="A66" s="81" t="s">
        <v>37</v>
      </c>
      <c r="B66" s="81"/>
      <c r="C66" s="4"/>
      <c r="D66" s="4"/>
      <c r="E66" s="82"/>
      <c r="F66" s="4"/>
      <c r="G66" s="4"/>
      <c r="H66" s="82"/>
      <c r="I66" s="4"/>
      <c r="J66" s="4"/>
      <c r="K66" s="82"/>
      <c r="L66" s="4"/>
      <c r="M66" s="1"/>
      <c r="N66" s="1"/>
      <c r="O66" s="1"/>
      <c r="P66" s="1"/>
      <c r="Q66" s="1"/>
      <c r="R66" s="1"/>
    </row>
    <row r="67" spans="1:18" x14ac:dyDescent="0.25">
      <c r="A67" s="5"/>
      <c r="B67" s="5"/>
      <c r="C67" s="4"/>
      <c r="D67" s="4"/>
      <c r="E67" s="82"/>
      <c r="F67" s="4"/>
      <c r="G67" s="4"/>
      <c r="H67" s="82"/>
      <c r="I67" s="4"/>
      <c r="J67" s="4"/>
      <c r="K67" s="82"/>
      <c r="L67" s="4"/>
      <c r="M67" s="1"/>
      <c r="N67" s="1"/>
      <c r="O67" s="1"/>
      <c r="P67" s="1"/>
      <c r="Q67" s="1"/>
      <c r="R67" s="1"/>
    </row>
    <row r="68" spans="1:18" x14ac:dyDescent="0.25">
      <c r="A68" s="5" t="s">
        <v>38</v>
      </c>
      <c r="B68" s="5"/>
      <c r="C68" s="4"/>
      <c r="D68" s="4"/>
      <c r="E68" s="82"/>
      <c r="F68" s="4"/>
      <c r="G68" s="4"/>
      <c r="H68" s="82"/>
      <c r="I68" s="4"/>
      <c r="J68" s="4"/>
      <c r="K68" s="82"/>
      <c r="L68" s="4"/>
      <c r="M68" s="1"/>
      <c r="N68" s="1"/>
      <c r="O68" s="1"/>
      <c r="P68" s="1"/>
      <c r="Q68" s="1"/>
      <c r="R68" s="1"/>
    </row>
  </sheetData>
  <mergeCells count="40">
    <mergeCell ref="A7:B7"/>
    <mergeCell ref="A1:R1"/>
    <mergeCell ref="A2:R2"/>
    <mergeCell ref="A3:R3"/>
    <mergeCell ref="A4:R4"/>
    <mergeCell ref="A6:B6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39:A41"/>
    <mergeCell ref="A20:B20"/>
    <mergeCell ref="A21:B21"/>
    <mergeCell ref="A22:B22"/>
    <mergeCell ref="A23:B23"/>
    <mergeCell ref="A24:B24"/>
    <mergeCell ref="A25:B25"/>
    <mergeCell ref="A26:B26"/>
    <mergeCell ref="A27:A29"/>
    <mergeCell ref="A30:A32"/>
    <mergeCell ref="A33:A35"/>
    <mergeCell ref="A36:A38"/>
    <mergeCell ref="A58:A59"/>
    <mergeCell ref="A60:A61"/>
    <mergeCell ref="A62:A63"/>
    <mergeCell ref="A64:A65"/>
    <mergeCell ref="A42:A44"/>
    <mergeCell ref="A45:A47"/>
    <mergeCell ref="A48:A50"/>
    <mergeCell ref="A51:A52"/>
    <mergeCell ref="A53:A55"/>
    <mergeCell ref="A56:A57"/>
  </mergeCells>
  <pageMargins left="0.25" right="0.25" top="0.75" bottom="0.75" header="0.3" footer="0.3"/>
  <pageSetup scale="81" fitToHeight="0" orientation="landscape" r:id="rId1"/>
  <headerFooter alignWithMargins="0">
    <oddFooter>&amp;LJennifer Kreinheder, (907)474-6638
UAF Planning, Analysis and Institutional Research&amp;R&amp;D
www.uaf.edu/pair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zoomScale="120" zoomScaleNormal="120" workbookViewId="0">
      <selection sqref="A1:R1"/>
    </sheetView>
  </sheetViews>
  <sheetFormatPr defaultColWidth="11.5703125" defaultRowHeight="15" x14ac:dyDescent="0.25"/>
  <cols>
    <col min="1" max="1" width="17.42578125" style="68" customWidth="1"/>
    <col min="2" max="2" width="16" style="68" customWidth="1"/>
    <col min="3" max="4" width="8.28515625" customWidth="1"/>
    <col min="5" max="5" width="9.28515625" style="68" bestFit="1" customWidth="1"/>
    <col min="6" max="7" width="8.28515625" customWidth="1"/>
    <col min="8" max="8" width="9.28515625" style="68" customWidth="1"/>
    <col min="9" max="10" width="8.28515625" customWidth="1"/>
    <col min="11" max="11" width="9.28515625" style="68" customWidth="1"/>
    <col min="12" max="12" width="1.7109375" customWidth="1"/>
    <col min="13" max="13" width="8.28515625" customWidth="1"/>
    <col min="14" max="14" width="9.28515625" customWidth="1"/>
    <col min="15" max="15" width="9.140625" customWidth="1"/>
    <col min="16" max="16" width="10.85546875" customWidth="1"/>
    <col min="17" max="17" width="10.85546875" bestFit="1" customWidth="1"/>
  </cols>
  <sheetData>
    <row r="1" spans="1:18" ht="15.75" x14ac:dyDescent="0.25">
      <c r="A1" s="85" t="s">
        <v>42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18" ht="15.75" x14ac:dyDescent="0.2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18" ht="15.75" x14ac:dyDescent="0.25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4" spans="1:18" ht="15.75" x14ac:dyDescent="0.25">
      <c r="A4" s="87" t="s">
        <v>169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</row>
    <row r="5" spans="1:18" ht="13.5" customHeight="1" thickBot="1" x14ac:dyDescent="0.3">
      <c r="A5" s="2"/>
      <c r="B5" s="3"/>
      <c r="C5" s="4"/>
      <c r="D5" s="4"/>
      <c r="E5" s="5"/>
      <c r="F5" s="4"/>
      <c r="G5" s="4"/>
      <c r="H5" s="6"/>
      <c r="I5" s="4"/>
      <c r="J5" s="4"/>
      <c r="K5" s="6"/>
      <c r="L5" s="1"/>
      <c r="M5" s="1"/>
      <c r="N5" s="1"/>
      <c r="O5" s="1"/>
      <c r="P5" s="1"/>
      <c r="Q5" s="1"/>
      <c r="R5" s="1"/>
    </row>
    <row r="6" spans="1:18" ht="51" x14ac:dyDescent="0.25">
      <c r="A6" s="88" t="s">
        <v>2</v>
      </c>
      <c r="B6" s="89"/>
      <c r="C6" s="7" t="s">
        <v>170</v>
      </c>
      <c r="D6" s="8" t="s">
        <v>171</v>
      </c>
      <c r="E6" s="7" t="s">
        <v>40</v>
      </c>
      <c r="F6" s="7" t="s">
        <v>172</v>
      </c>
      <c r="G6" s="7" t="s">
        <v>173</v>
      </c>
      <c r="H6" s="7" t="s">
        <v>40</v>
      </c>
      <c r="I6" s="7" t="s">
        <v>174</v>
      </c>
      <c r="J6" s="7" t="s">
        <v>175</v>
      </c>
      <c r="K6" s="7" t="s">
        <v>40</v>
      </c>
      <c r="L6" s="9"/>
      <c r="M6" s="10" t="s">
        <v>3</v>
      </c>
      <c r="N6" s="10" t="s">
        <v>4</v>
      </c>
      <c r="O6" s="10" t="s">
        <v>5</v>
      </c>
      <c r="P6" s="10" t="s">
        <v>6</v>
      </c>
      <c r="Q6" s="10" t="s">
        <v>7</v>
      </c>
      <c r="R6" s="11" t="s">
        <v>8</v>
      </c>
    </row>
    <row r="7" spans="1:18" x14ac:dyDescent="0.25">
      <c r="A7" s="83" t="s">
        <v>9</v>
      </c>
      <c r="B7" s="84"/>
      <c r="C7" s="12">
        <v>3511</v>
      </c>
      <c r="D7" s="12">
        <v>3665</v>
      </c>
      <c r="E7" s="13">
        <f t="shared" ref="E7:E15" si="0">(D7-C7)/C7</f>
        <v>4.3862147536314441E-2</v>
      </c>
      <c r="F7" s="12">
        <v>2753</v>
      </c>
      <c r="G7" s="12">
        <v>2903</v>
      </c>
      <c r="H7" s="14">
        <f t="shared" ref="H7:H15" si="1">(G7-F7)/F7</f>
        <v>5.4486015256084271E-2</v>
      </c>
      <c r="I7" s="12">
        <v>1724</v>
      </c>
      <c r="J7" s="12">
        <v>1808</v>
      </c>
      <c r="K7" s="13">
        <f t="shared" ref="K7:K15" si="2">(J7-I7)/I7</f>
        <v>4.8723897911832945E-2</v>
      </c>
      <c r="L7" s="15"/>
      <c r="M7" s="16">
        <v>3696</v>
      </c>
      <c r="N7" s="16">
        <v>2894</v>
      </c>
      <c r="O7" s="16">
        <v>1878</v>
      </c>
      <c r="P7" s="17">
        <f t="shared" ref="P7:P15" si="3">D7/M7</f>
        <v>0.99161255411255411</v>
      </c>
      <c r="Q7" s="17">
        <f t="shared" ref="Q7:Q15" si="4">G7/N7</f>
        <v>1.0031098825155493</v>
      </c>
      <c r="R7" s="18">
        <f t="shared" ref="R7:R15" si="5">J7/O7</f>
        <v>0.96272630457933972</v>
      </c>
    </row>
    <row r="8" spans="1:18" x14ac:dyDescent="0.25">
      <c r="A8" s="90" t="s">
        <v>10</v>
      </c>
      <c r="B8" s="91"/>
      <c r="C8" s="19">
        <v>410</v>
      </c>
      <c r="D8" s="19">
        <v>429</v>
      </c>
      <c r="E8" s="13">
        <f t="shared" si="0"/>
        <v>4.6341463414634146E-2</v>
      </c>
      <c r="F8" s="19">
        <v>278</v>
      </c>
      <c r="G8" s="19">
        <v>295</v>
      </c>
      <c r="H8" s="14">
        <f t="shared" si="1"/>
        <v>6.1151079136690649E-2</v>
      </c>
      <c r="I8" s="19">
        <v>196</v>
      </c>
      <c r="J8" s="19">
        <v>202</v>
      </c>
      <c r="K8" s="13">
        <f t="shared" si="2"/>
        <v>3.0612244897959183E-2</v>
      </c>
      <c r="L8" s="15"/>
      <c r="M8" s="16">
        <v>415</v>
      </c>
      <c r="N8" s="16">
        <v>270</v>
      </c>
      <c r="O8" s="16">
        <v>188</v>
      </c>
      <c r="P8" s="17">
        <f t="shared" si="3"/>
        <v>1.0337349397590361</v>
      </c>
      <c r="Q8" s="17">
        <f t="shared" si="4"/>
        <v>1.0925925925925926</v>
      </c>
      <c r="R8" s="18">
        <f t="shared" si="5"/>
        <v>1.074468085106383</v>
      </c>
    </row>
    <row r="9" spans="1:18" x14ac:dyDescent="0.25">
      <c r="A9" s="90" t="s">
        <v>41</v>
      </c>
      <c r="B9" s="91"/>
      <c r="C9" s="19">
        <v>324</v>
      </c>
      <c r="D9" s="19">
        <v>347</v>
      </c>
      <c r="E9" s="13">
        <f t="shared" si="0"/>
        <v>7.098765432098765E-2</v>
      </c>
      <c r="F9" s="19">
        <v>220</v>
      </c>
      <c r="G9" s="19">
        <v>228</v>
      </c>
      <c r="H9" s="14">
        <f t="shared" si="1"/>
        <v>3.6363636363636362E-2</v>
      </c>
      <c r="I9" s="19">
        <v>169</v>
      </c>
      <c r="J9" s="19">
        <v>165</v>
      </c>
      <c r="K9" s="13">
        <f t="shared" si="2"/>
        <v>-2.3668639053254437E-2</v>
      </c>
      <c r="L9" s="15"/>
      <c r="M9" s="16">
        <v>325</v>
      </c>
      <c r="N9" s="16">
        <v>207</v>
      </c>
      <c r="O9" s="16">
        <v>157</v>
      </c>
      <c r="P9" s="17">
        <f t="shared" si="3"/>
        <v>1.0676923076923077</v>
      </c>
      <c r="Q9" s="17">
        <f t="shared" si="4"/>
        <v>1.1014492753623188</v>
      </c>
      <c r="R9" s="18">
        <f t="shared" si="5"/>
        <v>1.0509554140127388</v>
      </c>
    </row>
    <row r="10" spans="1:18" x14ac:dyDescent="0.25">
      <c r="A10" s="90" t="s">
        <v>11</v>
      </c>
      <c r="B10" s="91"/>
      <c r="C10" s="19">
        <v>2039</v>
      </c>
      <c r="D10" s="19">
        <v>2096</v>
      </c>
      <c r="E10" s="13">
        <f t="shared" si="0"/>
        <v>2.7954879843060325E-2</v>
      </c>
      <c r="F10" s="19">
        <v>1500</v>
      </c>
      <c r="G10" s="19">
        <v>1576</v>
      </c>
      <c r="H10" s="14">
        <f t="shared" si="1"/>
        <v>5.0666666666666665E-2</v>
      </c>
      <c r="I10" s="19">
        <v>932</v>
      </c>
      <c r="J10" s="19">
        <v>952</v>
      </c>
      <c r="K10" s="13">
        <f t="shared" si="2"/>
        <v>2.1459227467811159E-2</v>
      </c>
      <c r="L10" s="15"/>
      <c r="M10" s="16">
        <v>2093</v>
      </c>
      <c r="N10" s="16">
        <v>1524</v>
      </c>
      <c r="O10" s="16">
        <v>968</v>
      </c>
      <c r="P10" s="17">
        <f t="shared" si="3"/>
        <v>1.0014333492594363</v>
      </c>
      <c r="Q10" s="17">
        <f t="shared" si="4"/>
        <v>1.0341207349081365</v>
      </c>
      <c r="R10" s="18">
        <f t="shared" si="5"/>
        <v>0.98347107438016534</v>
      </c>
    </row>
    <row r="11" spans="1:18" x14ac:dyDescent="0.25">
      <c r="A11" s="90" t="s">
        <v>12</v>
      </c>
      <c r="B11" s="91"/>
      <c r="C11" s="12">
        <v>479</v>
      </c>
      <c r="D11" s="12">
        <v>517</v>
      </c>
      <c r="E11" s="13">
        <f t="shared" si="0"/>
        <v>7.9331941544885182E-2</v>
      </c>
      <c r="F11" s="12">
        <v>440</v>
      </c>
      <c r="G11" s="12">
        <v>478</v>
      </c>
      <c r="H11" s="14">
        <f t="shared" si="1"/>
        <v>8.6363636363636365E-2</v>
      </c>
      <c r="I11" s="12">
        <v>314</v>
      </c>
      <c r="J11" s="12">
        <v>344</v>
      </c>
      <c r="K11" s="13">
        <f>(J11-I11)/I11</f>
        <v>9.5541401273885357E-2</v>
      </c>
      <c r="L11" s="15"/>
      <c r="M11" s="16">
        <v>557</v>
      </c>
      <c r="N11" s="16">
        <v>511</v>
      </c>
      <c r="O11" s="16">
        <v>376</v>
      </c>
      <c r="P11" s="17">
        <f t="shared" si="3"/>
        <v>0.92818671454219026</v>
      </c>
      <c r="Q11" s="17">
        <f t="shared" si="4"/>
        <v>0.93542074363992167</v>
      </c>
      <c r="R11" s="18">
        <f t="shared" si="5"/>
        <v>0.91489361702127658</v>
      </c>
    </row>
    <row r="12" spans="1:18" x14ac:dyDescent="0.25">
      <c r="A12" s="90" t="s">
        <v>13</v>
      </c>
      <c r="B12" s="91"/>
      <c r="C12" s="12">
        <v>904</v>
      </c>
      <c r="D12" s="12">
        <v>980</v>
      </c>
      <c r="E12" s="13">
        <f t="shared" si="0"/>
        <v>8.4070796460176997E-2</v>
      </c>
      <c r="F12" s="12">
        <v>737</v>
      </c>
      <c r="G12" s="12">
        <v>791</v>
      </c>
      <c r="H12" s="14">
        <f t="shared" si="1"/>
        <v>7.3270013568521031E-2</v>
      </c>
      <c r="I12" s="12">
        <v>421</v>
      </c>
      <c r="J12" s="12">
        <v>461</v>
      </c>
      <c r="K12" s="13">
        <f t="shared" si="2"/>
        <v>9.5011876484560567E-2</v>
      </c>
      <c r="L12" s="15"/>
      <c r="M12" s="16">
        <v>966</v>
      </c>
      <c r="N12" s="16">
        <v>780</v>
      </c>
      <c r="O12" s="16">
        <v>462</v>
      </c>
      <c r="P12" s="17">
        <f t="shared" si="3"/>
        <v>1.0144927536231885</v>
      </c>
      <c r="Q12" s="17">
        <f t="shared" si="4"/>
        <v>1.0141025641025641</v>
      </c>
      <c r="R12" s="18">
        <f t="shared" si="5"/>
        <v>0.99783549783549785</v>
      </c>
    </row>
    <row r="13" spans="1:18" x14ac:dyDescent="0.25">
      <c r="A13" s="90" t="s">
        <v>14</v>
      </c>
      <c r="B13" s="91"/>
      <c r="C13" s="20">
        <v>89</v>
      </c>
      <c r="D13" s="20">
        <v>72</v>
      </c>
      <c r="E13" s="13">
        <f t="shared" si="0"/>
        <v>-0.19101123595505617</v>
      </c>
      <c r="F13" s="20">
        <v>76</v>
      </c>
      <c r="G13" s="20">
        <v>58</v>
      </c>
      <c r="H13" s="14">
        <f t="shared" si="1"/>
        <v>-0.23684210526315788</v>
      </c>
      <c r="I13" s="20">
        <v>57</v>
      </c>
      <c r="J13" s="20">
        <v>51</v>
      </c>
      <c r="K13" s="13">
        <f t="shared" si="2"/>
        <v>-0.10526315789473684</v>
      </c>
      <c r="L13" s="15"/>
      <c r="M13" s="16">
        <v>80</v>
      </c>
      <c r="N13" s="16">
        <v>79</v>
      </c>
      <c r="O13" s="16">
        <v>72</v>
      </c>
      <c r="P13" s="17">
        <f t="shared" si="3"/>
        <v>0.9</v>
      </c>
      <c r="Q13" s="17">
        <f t="shared" si="4"/>
        <v>0.73417721518987344</v>
      </c>
      <c r="R13" s="18">
        <f t="shared" si="5"/>
        <v>0.70833333333333337</v>
      </c>
    </row>
    <row r="14" spans="1:18" x14ac:dyDescent="0.25">
      <c r="A14" s="92" t="s">
        <v>15</v>
      </c>
      <c r="B14" s="93"/>
      <c r="C14" s="19">
        <v>866</v>
      </c>
      <c r="D14" s="19">
        <v>808</v>
      </c>
      <c r="E14" s="13">
        <f t="shared" si="0"/>
        <v>-6.6974595842956119E-2</v>
      </c>
      <c r="F14" s="19">
        <v>327</v>
      </c>
      <c r="G14" s="19">
        <v>302</v>
      </c>
      <c r="H14" s="14">
        <f t="shared" si="1"/>
        <v>-7.64525993883792E-2</v>
      </c>
      <c r="I14" s="19">
        <v>225</v>
      </c>
      <c r="J14" s="19">
        <v>231</v>
      </c>
      <c r="K14" s="13">
        <f t="shared" si="2"/>
        <v>2.6666666666666668E-2</v>
      </c>
      <c r="L14" s="15"/>
      <c r="M14" s="16">
        <v>870</v>
      </c>
      <c r="N14" s="16">
        <v>337</v>
      </c>
      <c r="O14" s="16">
        <v>269</v>
      </c>
      <c r="P14" s="17">
        <f t="shared" si="3"/>
        <v>0.92873563218390809</v>
      </c>
      <c r="Q14" s="17">
        <f t="shared" si="4"/>
        <v>0.89614243323442133</v>
      </c>
      <c r="R14" s="18">
        <f t="shared" si="5"/>
        <v>0.85873605947955389</v>
      </c>
    </row>
    <row r="15" spans="1:18" x14ac:dyDescent="0.25">
      <c r="A15" s="94" t="s">
        <v>16</v>
      </c>
      <c r="B15" s="95"/>
      <c r="C15" s="21">
        <f>C7+C14</f>
        <v>4377</v>
      </c>
      <c r="D15" s="22">
        <f>D7+D14</f>
        <v>4473</v>
      </c>
      <c r="E15" s="23">
        <f t="shared" si="0"/>
        <v>2.193283070596299E-2</v>
      </c>
      <c r="F15" s="21">
        <f t="shared" ref="F15:G15" si="6">F7+F14</f>
        <v>3080</v>
      </c>
      <c r="G15" s="21">
        <f t="shared" si="6"/>
        <v>3205</v>
      </c>
      <c r="H15" s="24">
        <f t="shared" si="1"/>
        <v>4.0584415584415584E-2</v>
      </c>
      <c r="I15" s="21">
        <f t="shared" ref="I15:J15" si="7">I7+I14</f>
        <v>1949</v>
      </c>
      <c r="J15" s="21">
        <f t="shared" si="7"/>
        <v>2039</v>
      </c>
      <c r="K15" s="23">
        <f t="shared" si="2"/>
        <v>4.6177526936890714E-2</v>
      </c>
      <c r="L15" s="25"/>
      <c r="M15" s="26">
        <f>M7+M14</f>
        <v>4566</v>
      </c>
      <c r="N15" s="26">
        <f>N7+N14</f>
        <v>3231</v>
      </c>
      <c r="O15" s="26">
        <f>O7+O14</f>
        <v>2147</v>
      </c>
      <c r="P15" s="27">
        <f t="shared" si="3"/>
        <v>0.97963206307490147</v>
      </c>
      <c r="Q15" s="27">
        <f t="shared" si="4"/>
        <v>0.99195295574125653</v>
      </c>
      <c r="R15" s="28">
        <f t="shared" si="5"/>
        <v>0.94969725197950627</v>
      </c>
    </row>
    <row r="16" spans="1:18" x14ac:dyDescent="0.25">
      <c r="A16" s="96" t="s">
        <v>17</v>
      </c>
      <c r="B16" s="97"/>
      <c r="C16" s="29"/>
      <c r="D16" s="30"/>
      <c r="E16" s="31"/>
      <c r="F16" s="29"/>
      <c r="G16" s="29"/>
      <c r="H16" s="32"/>
      <c r="I16" s="29"/>
      <c r="J16" s="29"/>
      <c r="K16" s="31"/>
      <c r="L16" s="33"/>
      <c r="M16" s="34"/>
      <c r="N16" s="34"/>
      <c r="O16" s="34"/>
      <c r="P16" s="31"/>
      <c r="Q16" s="31"/>
      <c r="R16" s="35"/>
    </row>
    <row r="17" spans="1:18" x14ac:dyDescent="0.25">
      <c r="A17" s="83" t="s">
        <v>9</v>
      </c>
      <c r="B17" s="84"/>
      <c r="C17" s="12">
        <v>2306</v>
      </c>
      <c r="D17" s="12">
        <v>2334</v>
      </c>
      <c r="E17" s="13">
        <f t="shared" ref="E17:E25" si="8">(D17-C17)/C17</f>
        <v>1.2142237640936688E-2</v>
      </c>
      <c r="F17" s="12">
        <v>1687</v>
      </c>
      <c r="G17" s="12">
        <v>1692</v>
      </c>
      <c r="H17" s="14">
        <f t="shared" ref="H17:H25" si="9">(G17-F17)/F17</f>
        <v>2.9638411381149969E-3</v>
      </c>
      <c r="I17" s="12">
        <v>1117</v>
      </c>
      <c r="J17" s="12">
        <v>1077</v>
      </c>
      <c r="K17" s="14">
        <f t="shared" ref="K17:K25" si="10">(J17-I17)/I17</f>
        <v>-3.5810205908683973E-2</v>
      </c>
      <c r="L17" s="15"/>
      <c r="M17" s="12">
        <v>2335</v>
      </c>
      <c r="N17" s="12">
        <v>1675</v>
      </c>
      <c r="O17" s="12">
        <v>1157</v>
      </c>
      <c r="P17" s="17">
        <f t="shared" ref="P17" si="11">D17/M17</f>
        <v>0.99957173447537473</v>
      </c>
      <c r="Q17" s="17">
        <f t="shared" ref="Q17:Q25" si="12">G17/N17</f>
        <v>1.0101492537313432</v>
      </c>
      <c r="R17" s="18">
        <f t="shared" ref="R17:R25" si="13">J17/O17</f>
        <v>0.93085566119273988</v>
      </c>
    </row>
    <row r="18" spans="1:18" x14ac:dyDescent="0.25">
      <c r="A18" s="90" t="s">
        <v>10</v>
      </c>
      <c r="B18" s="91"/>
      <c r="C18" s="19">
        <v>345</v>
      </c>
      <c r="D18" s="19">
        <v>366</v>
      </c>
      <c r="E18" s="13">
        <f t="shared" si="8"/>
        <v>6.0869565217391307E-2</v>
      </c>
      <c r="F18" s="19">
        <v>229</v>
      </c>
      <c r="G18" s="19">
        <v>243</v>
      </c>
      <c r="H18" s="14">
        <f t="shared" si="9"/>
        <v>6.1135371179039298E-2</v>
      </c>
      <c r="I18" s="19">
        <v>167</v>
      </c>
      <c r="J18" s="19">
        <v>163</v>
      </c>
      <c r="K18" s="14">
        <f t="shared" si="10"/>
        <v>-2.3952095808383235E-2</v>
      </c>
      <c r="L18" s="15"/>
      <c r="M18" s="19">
        <v>348</v>
      </c>
      <c r="N18" s="19">
        <v>222</v>
      </c>
      <c r="O18" s="19">
        <v>161</v>
      </c>
      <c r="P18" s="17">
        <f>D18/M18</f>
        <v>1.0517241379310345</v>
      </c>
      <c r="Q18" s="17">
        <f t="shared" si="12"/>
        <v>1.0945945945945945</v>
      </c>
      <c r="R18" s="18">
        <f t="shared" si="13"/>
        <v>1.0124223602484472</v>
      </c>
    </row>
    <row r="19" spans="1:18" x14ac:dyDescent="0.25">
      <c r="A19" s="90" t="s">
        <v>41</v>
      </c>
      <c r="B19" s="91"/>
      <c r="C19" s="19">
        <v>277</v>
      </c>
      <c r="D19" s="19">
        <v>304</v>
      </c>
      <c r="E19" s="13">
        <f t="shared" si="8"/>
        <v>9.7472924187725629E-2</v>
      </c>
      <c r="F19" s="19">
        <v>186</v>
      </c>
      <c r="G19" s="19">
        <v>194</v>
      </c>
      <c r="H19" s="14">
        <f t="shared" si="9"/>
        <v>4.3010752688172046E-2</v>
      </c>
      <c r="I19" s="19">
        <v>148</v>
      </c>
      <c r="J19" s="19">
        <v>140</v>
      </c>
      <c r="K19" s="14">
        <f t="shared" si="10"/>
        <v>-5.4054054054054057E-2</v>
      </c>
      <c r="L19" s="15"/>
      <c r="M19" s="19">
        <v>277</v>
      </c>
      <c r="N19" s="19">
        <v>175</v>
      </c>
      <c r="O19" s="19">
        <v>139</v>
      </c>
      <c r="P19" s="17">
        <f t="shared" ref="P19:P25" si="14">D19/M19</f>
        <v>1.0974729241877257</v>
      </c>
      <c r="Q19" s="17">
        <f t="shared" si="12"/>
        <v>1.1085714285714285</v>
      </c>
      <c r="R19" s="18">
        <f t="shared" si="13"/>
        <v>1.0071942446043165</v>
      </c>
    </row>
    <row r="20" spans="1:18" x14ac:dyDescent="0.25">
      <c r="A20" s="90" t="s">
        <v>11</v>
      </c>
      <c r="B20" s="91"/>
      <c r="C20" s="19">
        <v>1454</v>
      </c>
      <c r="D20" s="19">
        <v>1516</v>
      </c>
      <c r="E20" s="13">
        <f t="shared" si="8"/>
        <v>4.264099037138927E-2</v>
      </c>
      <c r="F20" s="19">
        <v>982</v>
      </c>
      <c r="G20" s="19">
        <v>1050</v>
      </c>
      <c r="H20" s="14">
        <f t="shared" si="9"/>
        <v>6.9246435845213852E-2</v>
      </c>
      <c r="I20" s="19">
        <v>658</v>
      </c>
      <c r="J20" s="19">
        <v>656</v>
      </c>
      <c r="K20" s="14">
        <f t="shared" si="10"/>
        <v>-3.0395136778115501E-3</v>
      </c>
      <c r="L20" s="15"/>
      <c r="M20" s="19">
        <v>1457</v>
      </c>
      <c r="N20" s="19">
        <v>960</v>
      </c>
      <c r="O20" s="19">
        <v>658</v>
      </c>
      <c r="P20" s="17">
        <f t="shared" si="14"/>
        <v>1.0404941660947151</v>
      </c>
      <c r="Q20" s="17">
        <f t="shared" si="12"/>
        <v>1.09375</v>
      </c>
      <c r="R20" s="18">
        <f t="shared" si="13"/>
        <v>0.99696048632218848</v>
      </c>
    </row>
    <row r="21" spans="1:18" x14ac:dyDescent="0.25">
      <c r="A21" s="90" t="s">
        <v>12</v>
      </c>
      <c r="B21" s="91"/>
      <c r="C21" s="12">
        <v>202</v>
      </c>
      <c r="D21" s="12">
        <v>191</v>
      </c>
      <c r="E21" s="13">
        <f t="shared" si="8"/>
        <v>-5.4455445544554455E-2</v>
      </c>
      <c r="F21" s="12">
        <v>189</v>
      </c>
      <c r="G21" s="12">
        <v>172</v>
      </c>
      <c r="H21" s="14">
        <f t="shared" si="9"/>
        <v>-8.9947089947089942E-2</v>
      </c>
      <c r="I21" s="12">
        <v>130</v>
      </c>
      <c r="J21" s="12">
        <v>127</v>
      </c>
      <c r="K21" s="14">
        <f t="shared" si="10"/>
        <v>-2.3076923076923078E-2</v>
      </c>
      <c r="L21" s="15"/>
      <c r="M21" s="12">
        <v>218</v>
      </c>
      <c r="N21" s="12">
        <v>201</v>
      </c>
      <c r="O21" s="12">
        <v>153</v>
      </c>
      <c r="P21" s="17">
        <f t="shared" si="14"/>
        <v>0.87614678899082565</v>
      </c>
      <c r="Q21" s="17">
        <f t="shared" si="12"/>
        <v>0.85572139303482586</v>
      </c>
      <c r="R21" s="18">
        <f t="shared" si="13"/>
        <v>0.83006535947712423</v>
      </c>
    </row>
    <row r="22" spans="1:18" x14ac:dyDescent="0.25">
      <c r="A22" s="90" t="s">
        <v>13</v>
      </c>
      <c r="B22" s="91"/>
      <c r="C22" s="12">
        <v>573</v>
      </c>
      <c r="D22" s="12">
        <v>565</v>
      </c>
      <c r="E22" s="13">
        <f t="shared" si="8"/>
        <v>-1.3961605584642234E-2</v>
      </c>
      <c r="F22" s="12">
        <v>445</v>
      </c>
      <c r="G22" s="12">
        <v>415</v>
      </c>
      <c r="H22" s="14">
        <f t="shared" si="9"/>
        <v>-6.741573033707865E-2</v>
      </c>
      <c r="I22" s="12">
        <v>276</v>
      </c>
      <c r="J22" s="12">
        <v>245</v>
      </c>
      <c r="K22" s="14">
        <f t="shared" si="10"/>
        <v>-0.11231884057971014</v>
      </c>
      <c r="L22" s="15"/>
      <c r="M22" s="12">
        <v>588</v>
      </c>
      <c r="N22" s="12">
        <v>443</v>
      </c>
      <c r="O22" s="12">
        <v>280</v>
      </c>
      <c r="P22" s="17">
        <f t="shared" si="14"/>
        <v>0.96088435374149661</v>
      </c>
      <c r="Q22" s="17">
        <f t="shared" si="12"/>
        <v>0.93679458239277658</v>
      </c>
      <c r="R22" s="18">
        <f t="shared" si="13"/>
        <v>0.875</v>
      </c>
    </row>
    <row r="23" spans="1:18" x14ac:dyDescent="0.25">
      <c r="A23" s="90" t="s">
        <v>14</v>
      </c>
      <c r="B23" s="91"/>
      <c r="C23" s="20">
        <v>77</v>
      </c>
      <c r="D23" s="20">
        <v>62</v>
      </c>
      <c r="E23" s="13">
        <f t="shared" si="8"/>
        <v>-0.19480519480519481</v>
      </c>
      <c r="F23" s="20">
        <v>71</v>
      </c>
      <c r="G23" s="20">
        <v>55</v>
      </c>
      <c r="H23" s="14">
        <f t="shared" si="9"/>
        <v>-0.22535211267605634</v>
      </c>
      <c r="I23" s="20">
        <v>53</v>
      </c>
      <c r="J23" s="20">
        <v>49</v>
      </c>
      <c r="K23" s="14">
        <f t="shared" si="10"/>
        <v>-7.5471698113207544E-2</v>
      </c>
      <c r="L23" s="15"/>
      <c r="M23" s="20">
        <v>72</v>
      </c>
      <c r="N23" s="20">
        <v>71</v>
      </c>
      <c r="O23" s="20">
        <v>66</v>
      </c>
      <c r="P23" s="17">
        <f t="shared" si="14"/>
        <v>0.86111111111111116</v>
      </c>
      <c r="Q23" s="17">
        <f t="shared" si="12"/>
        <v>0.77464788732394363</v>
      </c>
      <c r="R23" s="18">
        <f t="shared" si="13"/>
        <v>0.74242424242424243</v>
      </c>
    </row>
    <row r="24" spans="1:18" x14ac:dyDescent="0.25">
      <c r="A24" s="92" t="s">
        <v>15</v>
      </c>
      <c r="B24" s="93"/>
      <c r="C24" s="19">
        <v>847</v>
      </c>
      <c r="D24" s="19">
        <v>801</v>
      </c>
      <c r="E24" s="13">
        <f t="shared" si="8"/>
        <v>-5.4309327036599762E-2</v>
      </c>
      <c r="F24" s="19">
        <v>315</v>
      </c>
      <c r="G24" s="19">
        <v>297</v>
      </c>
      <c r="H24" s="14">
        <f t="shared" si="9"/>
        <v>-5.7142857142857141E-2</v>
      </c>
      <c r="I24" s="19">
        <v>217</v>
      </c>
      <c r="J24" s="19">
        <v>228</v>
      </c>
      <c r="K24" s="14">
        <f t="shared" si="10"/>
        <v>5.0691244239631339E-2</v>
      </c>
      <c r="L24" s="15"/>
      <c r="M24" s="19">
        <v>851</v>
      </c>
      <c r="N24" s="19">
        <v>325</v>
      </c>
      <c r="O24" s="19">
        <v>259</v>
      </c>
      <c r="P24" s="17">
        <f t="shared" si="14"/>
        <v>0.94124559341950642</v>
      </c>
      <c r="Q24" s="17">
        <f t="shared" si="12"/>
        <v>0.91384615384615386</v>
      </c>
      <c r="R24" s="18">
        <f t="shared" si="13"/>
        <v>0.88030888030888033</v>
      </c>
    </row>
    <row r="25" spans="1:18" x14ac:dyDescent="0.25">
      <c r="A25" s="94" t="s">
        <v>18</v>
      </c>
      <c r="B25" s="95"/>
      <c r="C25" s="36">
        <f>C17+C24</f>
        <v>3153</v>
      </c>
      <c r="D25" s="37">
        <f>D17+D24</f>
        <v>3135</v>
      </c>
      <c r="E25" s="23">
        <f t="shared" si="8"/>
        <v>-5.708848715509039E-3</v>
      </c>
      <c r="F25" s="36">
        <f>F17+F24</f>
        <v>2002</v>
      </c>
      <c r="G25" s="36">
        <f>G17+G24</f>
        <v>1989</v>
      </c>
      <c r="H25" s="24">
        <f t="shared" si="9"/>
        <v>-6.4935064935064939E-3</v>
      </c>
      <c r="I25" s="36">
        <f t="shared" ref="I25:J25" si="15">I17+I24</f>
        <v>1334</v>
      </c>
      <c r="J25" s="36">
        <f t="shared" si="15"/>
        <v>1305</v>
      </c>
      <c r="K25" s="23">
        <f t="shared" si="10"/>
        <v>-2.1739130434782608E-2</v>
      </c>
      <c r="L25" s="25"/>
      <c r="M25" s="38">
        <f>M17+M24</f>
        <v>3186</v>
      </c>
      <c r="N25" s="38">
        <f>N17+N24</f>
        <v>2000</v>
      </c>
      <c r="O25" s="38">
        <f>O17+O24</f>
        <v>1416</v>
      </c>
      <c r="P25" s="27">
        <f t="shared" si="14"/>
        <v>0.98399246704331456</v>
      </c>
      <c r="Q25" s="27">
        <f t="shared" si="12"/>
        <v>0.99450000000000005</v>
      </c>
      <c r="R25" s="28">
        <f t="shared" si="13"/>
        <v>0.92161016949152541</v>
      </c>
    </row>
    <row r="26" spans="1:18" ht="15" customHeight="1" x14ac:dyDescent="0.25">
      <c r="A26" s="100" t="s">
        <v>19</v>
      </c>
      <c r="B26" s="101"/>
      <c r="C26" s="39"/>
      <c r="D26" s="40"/>
      <c r="E26" s="41"/>
      <c r="F26" s="39"/>
      <c r="G26" s="39"/>
      <c r="H26" s="42"/>
      <c r="I26" s="39"/>
      <c r="J26" s="39"/>
      <c r="K26" s="41"/>
      <c r="L26" s="43"/>
      <c r="M26" s="44"/>
      <c r="N26" s="44"/>
      <c r="O26" s="44"/>
      <c r="P26" s="45"/>
      <c r="Q26" s="45"/>
      <c r="R26" s="46"/>
    </row>
    <row r="27" spans="1:18" x14ac:dyDescent="0.25">
      <c r="A27" s="102" t="s">
        <v>20</v>
      </c>
      <c r="B27" s="47" t="s">
        <v>21</v>
      </c>
      <c r="C27" s="19">
        <v>384</v>
      </c>
      <c r="D27" s="48">
        <v>435</v>
      </c>
      <c r="E27" s="13">
        <f t="shared" ref="E27:E65" si="16">(D27-C27)/C27</f>
        <v>0.1328125</v>
      </c>
      <c r="F27" s="19">
        <v>264</v>
      </c>
      <c r="G27" s="19">
        <v>307</v>
      </c>
      <c r="H27" s="14">
        <f t="shared" ref="H27:H53" si="17">(G27-F27)/F27</f>
        <v>0.16287878787878787</v>
      </c>
      <c r="I27" s="19">
        <v>179</v>
      </c>
      <c r="J27" s="19">
        <v>192</v>
      </c>
      <c r="K27" s="13">
        <f t="shared" ref="K27:K28" si="18">(J27-I27)/I27</f>
        <v>7.2625698324022353E-2</v>
      </c>
      <c r="L27" s="49"/>
      <c r="M27" s="50">
        <v>386</v>
      </c>
      <c r="N27" s="50">
        <v>258</v>
      </c>
      <c r="O27" s="51">
        <v>179</v>
      </c>
      <c r="P27" s="17">
        <f t="shared" ref="P27:P65" si="19">D27/M27</f>
        <v>1.1269430051813472</v>
      </c>
      <c r="Q27" s="17">
        <f t="shared" ref="Q27:Q65" si="20">G27/N27</f>
        <v>1.1899224806201549</v>
      </c>
      <c r="R27" s="18">
        <f t="shared" ref="R27:R65" si="21">J27/O27</f>
        <v>1.0726256983240223</v>
      </c>
    </row>
    <row r="28" spans="1:18" x14ac:dyDescent="0.25">
      <c r="A28" s="103"/>
      <c r="B28" s="52" t="s">
        <v>22</v>
      </c>
      <c r="C28" s="53">
        <v>590</v>
      </c>
      <c r="D28" s="54">
        <v>600</v>
      </c>
      <c r="E28" s="55">
        <f t="shared" si="16"/>
        <v>1.6949152542372881E-2</v>
      </c>
      <c r="F28" s="53">
        <v>424</v>
      </c>
      <c r="G28" s="53">
        <v>429</v>
      </c>
      <c r="H28" s="56">
        <f t="shared" si="17"/>
        <v>1.179245283018868E-2</v>
      </c>
      <c r="I28" s="53">
        <v>265</v>
      </c>
      <c r="J28" s="53">
        <v>252</v>
      </c>
      <c r="K28" s="13">
        <f t="shared" si="18"/>
        <v>-4.9056603773584909E-2</v>
      </c>
      <c r="L28" s="57"/>
      <c r="M28" s="58">
        <v>594</v>
      </c>
      <c r="N28" s="58">
        <v>416</v>
      </c>
      <c r="O28" s="58">
        <v>267</v>
      </c>
      <c r="P28" s="17">
        <f t="shared" si="19"/>
        <v>1.0101010101010102</v>
      </c>
      <c r="Q28" s="17">
        <f t="shared" si="20"/>
        <v>1.03125</v>
      </c>
      <c r="R28" s="18">
        <f t="shared" si="21"/>
        <v>0.9438202247191011</v>
      </c>
    </row>
    <row r="29" spans="1:18" s="68" customFormat="1" ht="15.75" thickBot="1" x14ac:dyDescent="0.3">
      <c r="A29" s="104"/>
      <c r="B29" s="59" t="s">
        <v>23</v>
      </c>
      <c r="C29" s="60">
        <v>164</v>
      </c>
      <c r="D29" s="61">
        <v>122</v>
      </c>
      <c r="E29" s="62">
        <f t="shared" si="16"/>
        <v>-0.25609756097560976</v>
      </c>
      <c r="F29" s="60">
        <v>43</v>
      </c>
      <c r="G29" s="60">
        <v>44</v>
      </c>
      <c r="H29" s="63">
        <f t="shared" si="17"/>
        <v>2.3255813953488372E-2</v>
      </c>
      <c r="I29" s="60">
        <v>23</v>
      </c>
      <c r="J29" s="60">
        <v>30</v>
      </c>
      <c r="K29" s="62">
        <f>(J29-I29)/I29</f>
        <v>0.30434782608695654</v>
      </c>
      <c r="L29" s="64"/>
      <c r="M29" s="65">
        <v>165</v>
      </c>
      <c r="N29" s="65">
        <v>45</v>
      </c>
      <c r="O29" s="65">
        <v>34</v>
      </c>
      <c r="P29" s="66">
        <f t="shared" si="19"/>
        <v>0.73939393939393938</v>
      </c>
      <c r="Q29" s="66">
        <f t="shared" si="20"/>
        <v>0.97777777777777775</v>
      </c>
      <c r="R29" s="67">
        <f t="shared" si="21"/>
        <v>0.88235294117647056</v>
      </c>
    </row>
    <row r="30" spans="1:18" ht="15.75" thickBot="1" x14ac:dyDescent="0.3">
      <c r="A30" s="98" t="s">
        <v>24</v>
      </c>
      <c r="B30" s="69" t="s">
        <v>21</v>
      </c>
      <c r="C30" s="70">
        <v>287</v>
      </c>
      <c r="D30" s="71">
        <v>293</v>
      </c>
      <c r="E30" s="72">
        <f t="shared" si="16"/>
        <v>2.0905923344947737E-2</v>
      </c>
      <c r="F30" s="70">
        <v>190</v>
      </c>
      <c r="G30" s="70">
        <v>187</v>
      </c>
      <c r="H30" s="73">
        <f t="shared" si="17"/>
        <v>-1.5789473684210527E-2</v>
      </c>
      <c r="I30" s="53">
        <v>125</v>
      </c>
      <c r="J30" s="53">
        <v>103</v>
      </c>
      <c r="K30" s="72">
        <f t="shared" ref="K30:K53" si="22">(J30-I30)/I30</f>
        <v>-0.17599999999999999</v>
      </c>
      <c r="L30" s="74"/>
      <c r="M30" s="75">
        <v>287</v>
      </c>
      <c r="N30" s="75">
        <v>186</v>
      </c>
      <c r="O30" s="75">
        <v>122</v>
      </c>
      <c r="P30" s="76">
        <f t="shared" si="19"/>
        <v>1.0209059233449478</v>
      </c>
      <c r="Q30" s="76">
        <f t="shared" si="20"/>
        <v>1.0053763440860215</v>
      </c>
      <c r="R30" s="77">
        <f t="shared" si="21"/>
        <v>0.84426229508196726</v>
      </c>
    </row>
    <row r="31" spans="1:18" ht="15.75" thickBot="1" x14ac:dyDescent="0.3">
      <c r="A31" s="98"/>
      <c r="B31" s="52" t="s">
        <v>22</v>
      </c>
      <c r="C31" s="48">
        <v>473</v>
      </c>
      <c r="D31" s="48">
        <v>471</v>
      </c>
      <c r="E31" s="13">
        <f t="shared" si="16"/>
        <v>-4.2283298097251587E-3</v>
      </c>
      <c r="F31" s="19">
        <v>348</v>
      </c>
      <c r="G31" s="19">
        <v>324</v>
      </c>
      <c r="H31" s="14">
        <f t="shared" si="17"/>
        <v>-6.8965517241379309E-2</v>
      </c>
      <c r="I31" s="19">
        <v>236</v>
      </c>
      <c r="J31" s="19">
        <v>198</v>
      </c>
      <c r="K31" s="13">
        <f t="shared" si="22"/>
        <v>-0.16101694915254236</v>
      </c>
      <c r="L31" s="57"/>
      <c r="M31" s="50">
        <v>480</v>
      </c>
      <c r="N31" s="50">
        <v>343</v>
      </c>
      <c r="O31" s="50">
        <v>239</v>
      </c>
      <c r="P31" s="17">
        <f t="shared" si="19"/>
        <v>0.98124999999999996</v>
      </c>
      <c r="Q31" s="17">
        <f t="shared" si="20"/>
        <v>0.94460641399416911</v>
      </c>
      <c r="R31" s="18">
        <f t="shared" si="21"/>
        <v>0.82845188284518834</v>
      </c>
    </row>
    <row r="32" spans="1:18" ht="15.75" thickBot="1" x14ac:dyDescent="0.3">
      <c r="A32" s="99"/>
      <c r="B32" s="59" t="s">
        <v>23</v>
      </c>
      <c r="C32" s="60">
        <v>175</v>
      </c>
      <c r="D32" s="61">
        <v>160</v>
      </c>
      <c r="E32" s="62">
        <f t="shared" si="16"/>
        <v>-8.5714285714285715E-2</v>
      </c>
      <c r="F32" s="60">
        <v>72</v>
      </c>
      <c r="G32" s="60">
        <v>69</v>
      </c>
      <c r="H32" s="63">
        <f t="shared" si="17"/>
        <v>-4.1666666666666664E-2</v>
      </c>
      <c r="I32" s="60">
        <v>42</v>
      </c>
      <c r="J32" s="60">
        <v>46</v>
      </c>
      <c r="K32" s="62">
        <f t="shared" si="22"/>
        <v>9.5238095238095233E-2</v>
      </c>
      <c r="L32" s="64"/>
      <c r="M32" s="65">
        <v>175</v>
      </c>
      <c r="N32" s="65">
        <v>76</v>
      </c>
      <c r="O32" s="65">
        <v>54</v>
      </c>
      <c r="P32" s="66">
        <f t="shared" si="19"/>
        <v>0.91428571428571426</v>
      </c>
      <c r="Q32" s="66">
        <f t="shared" si="20"/>
        <v>0.90789473684210531</v>
      </c>
      <c r="R32" s="67">
        <f t="shared" si="21"/>
        <v>0.85185185185185186</v>
      </c>
    </row>
    <row r="33" spans="1:18" ht="15.75" thickBot="1" x14ac:dyDescent="0.3">
      <c r="A33" s="98" t="s">
        <v>25</v>
      </c>
      <c r="B33" s="69" t="s">
        <v>21</v>
      </c>
      <c r="C33" s="70">
        <v>355</v>
      </c>
      <c r="D33" s="71">
        <v>342</v>
      </c>
      <c r="E33" s="72">
        <f t="shared" si="16"/>
        <v>-3.6619718309859155E-2</v>
      </c>
      <c r="F33" s="70">
        <v>228</v>
      </c>
      <c r="G33" s="70">
        <v>240</v>
      </c>
      <c r="H33" s="73">
        <f t="shared" si="17"/>
        <v>5.2631578947368418E-2</v>
      </c>
      <c r="I33" s="53">
        <v>145</v>
      </c>
      <c r="J33" s="53">
        <v>139</v>
      </c>
      <c r="K33" s="72">
        <f t="shared" si="22"/>
        <v>-4.1379310344827586E-2</v>
      </c>
      <c r="L33" s="74"/>
      <c r="M33" s="75">
        <v>357</v>
      </c>
      <c r="N33" s="75">
        <v>226</v>
      </c>
      <c r="O33" s="75">
        <v>150</v>
      </c>
      <c r="P33" s="76">
        <f t="shared" si="19"/>
        <v>0.95798319327731096</v>
      </c>
      <c r="Q33" s="76">
        <f t="shared" si="20"/>
        <v>1.0619469026548674</v>
      </c>
      <c r="R33" s="77">
        <f t="shared" si="21"/>
        <v>0.92666666666666664</v>
      </c>
    </row>
    <row r="34" spans="1:18" ht="15.75" thickBot="1" x14ac:dyDescent="0.3">
      <c r="A34" s="98"/>
      <c r="B34" s="52" t="s">
        <v>22</v>
      </c>
      <c r="C34" s="48">
        <v>523</v>
      </c>
      <c r="D34" s="48">
        <v>515</v>
      </c>
      <c r="E34" s="13">
        <f t="shared" si="16"/>
        <v>-1.5296367112810707E-2</v>
      </c>
      <c r="F34" s="19">
        <v>363</v>
      </c>
      <c r="G34" s="19">
        <v>374</v>
      </c>
      <c r="H34" s="14">
        <f t="shared" si="17"/>
        <v>3.0303030303030304E-2</v>
      </c>
      <c r="I34" s="19">
        <v>235</v>
      </c>
      <c r="J34" s="19">
        <v>217</v>
      </c>
      <c r="K34" s="13">
        <f t="shared" si="22"/>
        <v>-7.6595744680851063E-2</v>
      </c>
      <c r="L34" s="57"/>
      <c r="M34" s="50">
        <v>524</v>
      </c>
      <c r="N34" s="50">
        <v>359</v>
      </c>
      <c r="O34" s="50">
        <v>242</v>
      </c>
      <c r="P34" s="17">
        <f t="shared" si="19"/>
        <v>0.98282442748091603</v>
      </c>
      <c r="Q34" s="17">
        <f t="shared" si="20"/>
        <v>1.041782729805014</v>
      </c>
      <c r="R34" s="18">
        <f t="shared" si="21"/>
        <v>0.89669421487603307</v>
      </c>
    </row>
    <row r="35" spans="1:18" ht="15.75" thickBot="1" x14ac:dyDescent="0.3">
      <c r="A35" s="99"/>
      <c r="B35" s="59" t="s">
        <v>23</v>
      </c>
      <c r="C35" s="60">
        <v>222</v>
      </c>
      <c r="D35" s="61">
        <v>256</v>
      </c>
      <c r="E35" s="62">
        <f t="shared" si="16"/>
        <v>0.15315315315315314</v>
      </c>
      <c r="F35" s="60">
        <v>57</v>
      </c>
      <c r="G35" s="60">
        <v>59</v>
      </c>
      <c r="H35" s="63">
        <f t="shared" si="17"/>
        <v>3.5087719298245612E-2</v>
      </c>
      <c r="I35" s="60">
        <v>44</v>
      </c>
      <c r="J35" s="60">
        <v>49</v>
      </c>
      <c r="K35" s="62">
        <f t="shared" si="22"/>
        <v>0.11363636363636363</v>
      </c>
      <c r="L35" s="64"/>
      <c r="M35" s="65">
        <v>222</v>
      </c>
      <c r="N35" s="65">
        <v>57</v>
      </c>
      <c r="O35" s="65">
        <v>49</v>
      </c>
      <c r="P35" s="66">
        <f t="shared" si="19"/>
        <v>1.1531531531531531</v>
      </c>
      <c r="Q35" s="66">
        <f t="shared" si="20"/>
        <v>1.0350877192982457</v>
      </c>
      <c r="R35" s="67">
        <f t="shared" si="21"/>
        <v>1</v>
      </c>
    </row>
    <row r="36" spans="1:18" ht="15.75" thickBot="1" x14ac:dyDescent="0.3">
      <c r="A36" s="98" t="s">
        <v>26</v>
      </c>
      <c r="B36" s="69" t="s">
        <v>21</v>
      </c>
      <c r="C36" s="71">
        <v>206</v>
      </c>
      <c r="D36" s="71">
        <v>215</v>
      </c>
      <c r="E36" s="72">
        <f t="shared" si="16"/>
        <v>4.3689320388349516E-2</v>
      </c>
      <c r="F36" s="70">
        <v>132</v>
      </c>
      <c r="G36" s="70">
        <v>151</v>
      </c>
      <c r="H36" s="73">
        <f t="shared" si="17"/>
        <v>0.14393939393939395</v>
      </c>
      <c r="I36" s="53">
        <v>93</v>
      </c>
      <c r="J36" s="53">
        <v>106</v>
      </c>
      <c r="K36" s="72">
        <f t="shared" si="22"/>
        <v>0.13978494623655913</v>
      </c>
      <c r="L36" s="74"/>
      <c r="M36" s="75">
        <v>206</v>
      </c>
      <c r="N36" s="75">
        <v>129</v>
      </c>
      <c r="O36" s="75">
        <v>91</v>
      </c>
      <c r="P36" s="76">
        <f t="shared" si="19"/>
        <v>1.0436893203883495</v>
      </c>
      <c r="Q36" s="76">
        <f t="shared" si="20"/>
        <v>1.1705426356589148</v>
      </c>
      <c r="R36" s="77">
        <f t="shared" si="21"/>
        <v>1.1648351648351649</v>
      </c>
    </row>
    <row r="37" spans="1:18" ht="15.75" thickBot="1" x14ac:dyDescent="0.3">
      <c r="A37" s="98"/>
      <c r="B37" s="52" t="s">
        <v>22</v>
      </c>
      <c r="C37" s="48">
        <v>306</v>
      </c>
      <c r="D37" s="48">
        <v>332</v>
      </c>
      <c r="E37" s="13">
        <f t="shared" si="16"/>
        <v>8.4967320261437912E-2</v>
      </c>
      <c r="F37" s="19">
        <v>220</v>
      </c>
      <c r="G37" s="19">
        <v>254</v>
      </c>
      <c r="H37" s="14">
        <f t="shared" si="17"/>
        <v>0.15454545454545454</v>
      </c>
      <c r="I37" s="19">
        <v>157</v>
      </c>
      <c r="J37" s="19">
        <v>192</v>
      </c>
      <c r="K37" s="13">
        <f t="shared" si="22"/>
        <v>0.22292993630573249</v>
      </c>
      <c r="L37" s="57"/>
      <c r="M37" s="50">
        <v>308</v>
      </c>
      <c r="N37" s="50">
        <v>220</v>
      </c>
      <c r="O37" s="50">
        <v>167</v>
      </c>
      <c r="P37" s="17">
        <f t="shared" si="19"/>
        <v>1.0779220779220779</v>
      </c>
      <c r="Q37" s="17">
        <f t="shared" si="20"/>
        <v>1.1545454545454545</v>
      </c>
      <c r="R37" s="18">
        <f t="shared" si="21"/>
        <v>1.1497005988023952</v>
      </c>
    </row>
    <row r="38" spans="1:18" ht="15.75" thickBot="1" x14ac:dyDescent="0.3">
      <c r="A38" s="99"/>
      <c r="B38" s="59" t="s">
        <v>23</v>
      </c>
      <c r="C38" s="60">
        <v>28</v>
      </c>
      <c r="D38" s="61">
        <v>43</v>
      </c>
      <c r="E38" s="62">
        <f t="shared" si="16"/>
        <v>0.5357142857142857</v>
      </c>
      <c r="F38" s="60">
        <v>8</v>
      </c>
      <c r="G38" s="60">
        <v>14</v>
      </c>
      <c r="H38" s="63">
        <f t="shared" si="17"/>
        <v>0.75</v>
      </c>
      <c r="I38" s="60">
        <v>5</v>
      </c>
      <c r="J38" s="60">
        <v>14</v>
      </c>
      <c r="K38" s="62">
        <f t="shared" si="22"/>
        <v>1.8</v>
      </c>
      <c r="L38" s="64"/>
      <c r="M38" s="65">
        <v>28</v>
      </c>
      <c r="N38" s="65">
        <v>8</v>
      </c>
      <c r="O38" s="65">
        <v>7</v>
      </c>
      <c r="P38" s="66">
        <f t="shared" si="19"/>
        <v>1.5357142857142858</v>
      </c>
      <c r="Q38" s="66">
        <f t="shared" si="20"/>
        <v>1.75</v>
      </c>
      <c r="R38" s="67">
        <f t="shared" si="21"/>
        <v>2</v>
      </c>
    </row>
    <row r="39" spans="1:18" ht="15.75" thickBot="1" x14ac:dyDescent="0.3">
      <c r="A39" s="98" t="s">
        <v>27</v>
      </c>
      <c r="B39" s="69" t="s">
        <v>21</v>
      </c>
      <c r="C39" s="71">
        <v>70</v>
      </c>
      <c r="D39" s="71">
        <v>84</v>
      </c>
      <c r="E39" s="72">
        <f t="shared" si="16"/>
        <v>0.2</v>
      </c>
      <c r="F39" s="70">
        <v>53</v>
      </c>
      <c r="G39" s="70">
        <v>61</v>
      </c>
      <c r="H39" s="73">
        <f t="shared" si="17"/>
        <v>0.15094339622641509</v>
      </c>
      <c r="I39" s="53">
        <v>38</v>
      </c>
      <c r="J39" s="53">
        <v>45</v>
      </c>
      <c r="K39" s="13">
        <f t="shared" si="22"/>
        <v>0.18421052631578946</v>
      </c>
      <c r="L39" s="74"/>
      <c r="M39" s="75">
        <v>70</v>
      </c>
      <c r="N39" s="75">
        <v>50</v>
      </c>
      <c r="O39" s="75">
        <v>38</v>
      </c>
      <c r="P39" s="76">
        <f t="shared" si="19"/>
        <v>1.2</v>
      </c>
      <c r="Q39" s="76">
        <f t="shared" si="20"/>
        <v>1.22</v>
      </c>
      <c r="R39" s="77">
        <f t="shared" si="21"/>
        <v>1.1842105263157894</v>
      </c>
    </row>
    <row r="40" spans="1:18" ht="15.75" thickBot="1" x14ac:dyDescent="0.3">
      <c r="A40" s="98"/>
      <c r="B40" s="52" t="s">
        <v>22</v>
      </c>
      <c r="C40" s="19">
        <v>122</v>
      </c>
      <c r="D40" s="48">
        <v>121</v>
      </c>
      <c r="E40" s="13">
        <f t="shared" si="16"/>
        <v>-8.1967213114754103E-3</v>
      </c>
      <c r="F40" s="19">
        <v>96</v>
      </c>
      <c r="G40" s="19">
        <v>88</v>
      </c>
      <c r="H40" s="14">
        <f t="shared" si="17"/>
        <v>-8.3333333333333329E-2</v>
      </c>
      <c r="I40" s="19">
        <v>67</v>
      </c>
      <c r="J40" s="19">
        <v>64</v>
      </c>
      <c r="K40" s="13">
        <f t="shared" si="22"/>
        <v>-4.4776119402985072E-2</v>
      </c>
      <c r="L40" s="57"/>
      <c r="M40" s="50">
        <v>126</v>
      </c>
      <c r="N40" s="50">
        <v>94</v>
      </c>
      <c r="O40" s="50">
        <v>71</v>
      </c>
      <c r="P40" s="17">
        <f t="shared" si="19"/>
        <v>0.96031746031746035</v>
      </c>
      <c r="Q40" s="17">
        <f t="shared" si="20"/>
        <v>0.93617021276595747</v>
      </c>
      <c r="R40" s="18">
        <f t="shared" si="21"/>
        <v>0.90140845070422537</v>
      </c>
    </row>
    <row r="41" spans="1:18" ht="15.75" thickBot="1" x14ac:dyDescent="0.3">
      <c r="A41" s="99"/>
      <c r="B41" s="59" t="s">
        <v>23</v>
      </c>
      <c r="C41" s="60">
        <v>90</v>
      </c>
      <c r="D41" s="61">
        <v>66</v>
      </c>
      <c r="E41" s="62">
        <f t="shared" si="16"/>
        <v>-0.26666666666666666</v>
      </c>
      <c r="F41" s="60">
        <v>55</v>
      </c>
      <c r="G41" s="60">
        <v>43</v>
      </c>
      <c r="H41" s="63">
        <f t="shared" si="17"/>
        <v>-0.21818181818181817</v>
      </c>
      <c r="I41" s="60">
        <v>43</v>
      </c>
      <c r="J41" s="60">
        <v>36</v>
      </c>
      <c r="K41" s="62">
        <f t="shared" si="22"/>
        <v>-0.16279069767441862</v>
      </c>
      <c r="L41" s="64"/>
      <c r="M41" s="65">
        <v>93</v>
      </c>
      <c r="N41" s="65">
        <v>59</v>
      </c>
      <c r="O41" s="65">
        <v>48</v>
      </c>
      <c r="P41" s="66">
        <f t="shared" si="19"/>
        <v>0.70967741935483875</v>
      </c>
      <c r="Q41" s="66">
        <f t="shared" si="20"/>
        <v>0.72881355932203384</v>
      </c>
      <c r="R41" s="67">
        <f t="shared" si="21"/>
        <v>0.75</v>
      </c>
    </row>
    <row r="42" spans="1:18" ht="15.75" thickBot="1" x14ac:dyDescent="0.3">
      <c r="A42" s="98" t="s">
        <v>28</v>
      </c>
      <c r="B42" s="69" t="s">
        <v>21</v>
      </c>
      <c r="C42" s="71">
        <v>19</v>
      </c>
      <c r="D42" s="71">
        <v>16</v>
      </c>
      <c r="E42" s="72">
        <f t="shared" si="16"/>
        <v>-0.15789473684210525</v>
      </c>
      <c r="F42" s="70">
        <v>16</v>
      </c>
      <c r="G42" s="70">
        <v>14</v>
      </c>
      <c r="H42" s="72">
        <f t="shared" si="17"/>
        <v>-0.125</v>
      </c>
      <c r="I42" s="53">
        <v>11</v>
      </c>
      <c r="J42" s="53">
        <v>9</v>
      </c>
      <c r="K42" s="72">
        <f t="shared" si="22"/>
        <v>-0.18181818181818182</v>
      </c>
      <c r="L42" s="74"/>
      <c r="M42" s="75">
        <v>19</v>
      </c>
      <c r="N42" s="75">
        <v>16</v>
      </c>
      <c r="O42" s="75">
        <v>11</v>
      </c>
      <c r="P42" s="76">
        <f t="shared" si="19"/>
        <v>0.84210526315789469</v>
      </c>
      <c r="Q42" s="76">
        <f t="shared" si="20"/>
        <v>0.875</v>
      </c>
      <c r="R42" s="77">
        <f t="shared" si="21"/>
        <v>0.81818181818181823</v>
      </c>
    </row>
    <row r="43" spans="1:18" ht="15.75" thickBot="1" x14ac:dyDescent="0.3">
      <c r="A43" s="98"/>
      <c r="B43" s="52" t="s">
        <v>22</v>
      </c>
      <c r="C43" s="48">
        <v>29</v>
      </c>
      <c r="D43" s="48">
        <v>29</v>
      </c>
      <c r="E43" s="13">
        <f t="shared" si="16"/>
        <v>0</v>
      </c>
      <c r="F43" s="19">
        <v>26</v>
      </c>
      <c r="G43" s="19">
        <v>24</v>
      </c>
      <c r="H43" s="14">
        <f t="shared" si="17"/>
        <v>-7.6923076923076927E-2</v>
      </c>
      <c r="I43" s="19">
        <v>15</v>
      </c>
      <c r="J43" s="19">
        <v>16</v>
      </c>
      <c r="K43" s="13">
        <f t="shared" si="22"/>
        <v>6.6666666666666666E-2</v>
      </c>
      <c r="L43" s="57"/>
      <c r="M43" s="50">
        <v>29</v>
      </c>
      <c r="N43" s="50">
        <v>26</v>
      </c>
      <c r="O43" s="50">
        <v>17</v>
      </c>
      <c r="P43" s="17">
        <f t="shared" si="19"/>
        <v>1</v>
      </c>
      <c r="Q43" s="17">
        <f t="shared" si="20"/>
        <v>0.92307692307692313</v>
      </c>
      <c r="R43" s="18">
        <f t="shared" si="21"/>
        <v>0.94117647058823528</v>
      </c>
    </row>
    <row r="44" spans="1:18" ht="15.75" thickBot="1" x14ac:dyDescent="0.3">
      <c r="A44" s="99"/>
      <c r="B44" s="59" t="s">
        <v>23</v>
      </c>
      <c r="C44" s="60">
        <v>70</v>
      </c>
      <c r="D44" s="61">
        <v>62</v>
      </c>
      <c r="E44" s="62">
        <f t="shared" si="16"/>
        <v>-0.11428571428571428</v>
      </c>
      <c r="F44" s="60">
        <v>21</v>
      </c>
      <c r="G44" s="60">
        <v>18</v>
      </c>
      <c r="H44" s="63">
        <f t="shared" si="17"/>
        <v>-0.14285714285714285</v>
      </c>
      <c r="I44" s="60">
        <v>16</v>
      </c>
      <c r="J44" s="60">
        <v>16</v>
      </c>
      <c r="K44" s="62">
        <f t="shared" si="22"/>
        <v>0</v>
      </c>
      <c r="L44" s="64"/>
      <c r="M44" s="65">
        <v>70</v>
      </c>
      <c r="N44" s="65">
        <v>21</v>
      </c>
      <c r="O44" s="65">
        <v>20</v>
      </c>
      <c r="P44" s="66">
        <f t="shared" si="19"/>
        <v>0.88571428571428568</v>
      </c>
      <c r="Q44" s="66">
        <f t="shared" si="20"/>
        <v>0.8571428571428571</v>
      </c>
      <c r="R44" s="67">
        <f t="shared" si="21"/>
        <v>0.8</v>
      </c>
    </row>
    <row r="45" spans="1:18" ht="15.75" thickBot="1" x14ac:dyDescent="0.3">
      <c r="A45" s="98" t="s">
        <v>29</v>
      </c>
      <c r="B45" s="69" t="s">
        <v>21</v>
      </c>
      <c r="C45" s="71">
        <v>123</v>
      </c>
      <c r="D45" s="71">
        <v>120</v>
      </c>
      <c r="E45" s="72">
        <f t="shared" si="16"/>
        <v>-2.4390243902439025E-2</v>
      </c>
      <c r="F45" s="70">
        <v>93</v>
      </c>
      <c r="G45" s="70">
        <v>80</v>
      </c>
      <c r="H45" s="73">
        <f t="shared" si="17"/>
        <v>-0.13978494623655913</v>
      </c>
      <c r="I45" s="53">
        <v>63</v>
      </c>
      <c r="J45" s="53">
        <v>55</v>
      </c>
      <c r="K45" s="72">
        <f t="shared" si="22"/>
        <v>-0.12698412698412698</v>
      </c>
      <c r="L45" s="74"/>
      <c r="M45" s="75">
        <v>122</v>
      </c>
      <c r="N45" s="75">
        <v>89</v>
      </c>
      <c r="O45" s="75">
        <v>63</v>
      </c>
      <c r="P45" s="76">
        <f t="shared" si="19"/>
        <v>0.98360655737704916</v>
      </c>
      <c r="Q45" s="76">
        <f t="shared" si="20"/>
        <v>0.898876404494382</v>
      </c>
      <c r="R45" s="77">
        <f t="shared" si="21"/>
        <v>0.87301587301587302</v>
      </c>
    </row>
    <row r="46" spans="1:18" ht="15.75" thickBot="1" x14ac:dyDescent="0.3">
      <c r="A46" s="98"/>
      <c r="B46" s="52" t="s">
        <v>22</v>
      </c>
      <c r="C46" s="48">
        <v>237</v>
      </c>
      <c r="D46" s="48">
        <v>250</v>
      </c>
      <c r="E46" s="13">
        <f t="shared" si="16"/>
        <v>5.4852320675105488E-2</v>
      </c>
      <c r="F46" s="19">
        <v>192</v>
      </c>
      <c r="G46" s="19">
        <v>186</v>
      </c>
      <c r="H46" s="14">
        <f t="shared" si="17"/>
        <v>-3.125E-2</v>
      </c>
      <c r="I46" s="19">
        <v>131</v>
      </c>
      <c r="J46" s="19">
        <v>129</v>
      </c>
      <c r="K46" s="13">
        <f t="shared" si="22"/>
        <v>-1.5267175572519083E-2</v>
      </c>
      <c r="L46" s="57"/>
      <c r="M46" s="50">
        <v>249</v>
      </c>
      <c r="N46" s="50">
        <v>200</v>
      </c>
      <c r="O46" s="50">
        <v>143</v>
      </c>
      <c r="P46" s="17">
        <f t="shared" si="19"/>
        <v>1.0040160642570282</v>
      </c>
      <c r="Q46" s="17">
        <f t="shared" si="20"/>
        <v>0.93</v>
      </c>
      <c r="R46" s="18">
        <f t="shared" si="21"/>
        <v>0.90209790209790208</v>
      </c>
    </row>
    <row r="47" spans="1:18" ht="15.75" thickBot="1" x14ac:dyDescent="0.3">
      <c r="A47" s="99"/>
      <c r="B47" s="59" t="s">
        <v>23</v>
      </c>
      <c r="C47" s="60">
        <v>62</v>
      </c>
      <c r="D47" s="61">
        <v>71</v>
      </c>
      <c r="E47" s="62">
        <f t="shared" si="16"/>
        <v>0.14516129032258066</v>
      </c>
      <c r="F47" s="60">
        <v>42</v>
      </c>
      <c r="G47" s="60">
        <v>42</v>
      </c>
      <c r="H47" s="63">
        <f t="shared" si="17"/>
        <v>0</v>
      </c>
      <c r="I47" s="60">
        <v>33</v>
      </c>
      <c r="J47" s="60">
        <v>32</v>
      </c>
      <c r="K47" s="62">
        <f t="shared" si="22"/>
        <v>-3.0303030303030304E-2</v>
      </c>
      <c r="L47" s="64"/>
      <c r="M47" s="65">
        <v>62</v>
      </c>
      <c r="N47" s="65">
        <v>42</v>
      </c>
      <c r="O47" s="65">
        <v>35</v>
      </c>
      <c r="P47" s="66">
        <f t="shared" si="19"/>
        <v>1.1451612903225807</v>
      </c>
      <c r="Q47" s="66">
        <f t="shared" si="20"/>
        <v>1</v>
      </c>
      <c r="R47" s="67">
        <f t="shared" si="21"/>
        <v>0.91428571428571426</v>
      </c>
    </row>
    <row r="48" spans="1:18" ht="15.75" thickBot="1" x14ac:dyDescent="0.3">
      <c r="A48" s="98" t="s">
        <v>39</v>
      </c>
      <c r="B48" s="69" t="s">
        <v>21</v>
      </c>
      <c r="C48" s="71">
        <v>10</v>
      </c>
      <c r="D48" s="71">
        <v>11</v>
      </c>
      <c r="E48" s="72">
        <f t="shared" si="16"/>
        <v>0.1</v>
      </c>
      <c r="F48" s="70">
        <v>6</v>
      </c>
      <c r="G48" s="70">
        <v>10</v>
      </c>
      <c r="H48" s="73">
        <f t="shared" si="17"/>
        <v>0.66666666666666663</v>
      </c>
      <c r="I48" s="53">
        <v>4</v>
      </c>
      <c r="J48" s="53">
        <v>7</v>
      </c>
      <c r="K48" s="72">
        <f t="shared" si="22"/>
        <v>0.75</v>
      </c>
      <c r="L48" s="74"/>
      <c r="M48" s="75">
        <v>10</v>
      </c>
      <c r="N48" s="75">
        <v>6</v>
      </c>
      <c r="O48" s="75">
        <v>4</v>
      </c>
      <c r="P48" s="76">
        <f t="shared" si="19"/>
        <v>1.1000000000000001</v>
      </c>
      <c r="Q48" s="76">
        <f t="shared" si="20"/>
        <v>1.6666666666666667</v>
      </c>
      <c r="R48" s="77">
        <v>0</v>
      </c>
    </row>
    <row r="49" spans="1:18" ht="15.75" thickBot="1" x14ac:dyDescent="0.3">
      <c r="A49" s="98"/>
      <c r="B49" s="52" t="s">
        <v>22</v>
      </c>
      <c r="C49" s="19">
        <v>26</v>
      </c>
      <c r="D49" s="48">
        <v>16</v>
      </c>
      <c r="E49" s="13">
        <f t="shared" si="16"/>
        <v>-0.38461538461538464</v>
      </c>
      <c r="F49" s="19">
        <v>18</v>
      </c>
      <c r="G49" s="19">
        <v>13</v>
      </c>
      <c r="H49" s="14">
        <f t="shared" si="17"/>
        <v>-0.27777777777777779</v>
      </c>
      <c r="I49" s="19">
        <v>11</v>
      </c>
      <c r="J49" s="19">
        <v>9</v>
      </c>
      <c r="K49" s="13">
        <f t="shared" si="22"/>
        <v>-0.18181818181818182</v>
      </c>
      <c r="L49" s="57"/>
      <c r="M49" s="50">
        <v>25</v>
      </c>
      <c r="N49" s="50">
        <v>17</v>
      </c>
      <c r="O49" s="50">
        <v>11</v>
      </c>
      <c r="P49" s="17">
        <f t="shared" si="19"/>
        <v>0.64</v>
      </c>
      <c r="Q49" s="17">
        <f t="shared" si="20"/>
        <v>0.76470588235294112</v>
      </c>
      <c r="R49" s="18">
        <f t="shared" si="21"/>
        <v>0.81818181818181823</v>
      </c>
    </row>
    <row r="50" spans="1:18" ht="15.75" thickBot="1" x14ac:dyDescent="0.3">
      <c r="A50" s="99"/>
      <c r="B50" s="59" t="s">
        <v>23</v>
      </c>
      <c r="C50" s="60">
        <v>36</v>
      </c>
      <c r="D50" s="61">
        <v>21</v>
      </c>
      <c r="E50" s="62">
        <f t="shared" si="16"/>
        <v>-0.41666666666666669</v>
      </c>
      <c r="F50" s="60">
        <v>17</v>
      </c>
      <c r="G50" s="60">
        <v>8</v>
      </c>
      <c r="H50" s="63">
        <f>(G50-F50)/F50</f>
        <v>-0.52941176470588236</v>
      </c>
      <c r="I50" s="60">
        <v>11</v>
      </c>
      <c r="J50" s="60">
        <v>5</v>
      </c>
      <c r="K50" s="62">
        <f t="shared" si="22"/>
        <v>-0.54545454545454541</v>
      </c>
      <c r="L50" s="64"/>
      <c r="M50" s="65">
        <v>36</v>
      </c>
      <c r="N50" s="65">
        <v>17</v>
      </c>
      <c r="O50" s="65">
        <v>12</v>
      </c>
      <c r="P50" s="66">
        <f t="shared" si="19"/>
        <v>0.58333333333333337</v>
      </c>
      <c r="Q50" s="66">
        <f t="shared" si="20"/>
        <v>0.47058823529411764</v>
      </c>
      <c r="R50" s="67">
        <f t="shared" si="21"/>
        <v>0.41666666666666669</v>
      </c>
    </row>
    <row r="51" spans="1:18" ht="15.75" thickBot="1" x14ac:dyDescent="0.3">
      <c r="A51" s="99" t="s">
        <v>30</v>
      </c>
      <c r="B51" s="69" t="s">
        <v>21</v>
      </c>
      <c r="C51" s="70">
        <v>498</v>
      </c>
      <c r="D51" s="71">
        <v>473</v>
      </c>
      <c r="E51" s="72">
        <f>(D51-C51)/C51</f>
        <v>-5.0200803212851405E-2</v>
      </c>
      <c r="F51" s="70">
        <v>439</v>
      </c>
      <c r="G51" s="70">
        <v>430</v>
      </c>
      <c r="H51" s="73">
        <f t="shared" si="17"/>
        <v>-2.0501138952164009E-2</v>
      </c>
      <c r="I51" s="53">
        <v>227</v>
      </c>
      <c r="J51" s="53">
        <v>235</v>
      </c>
      <c r="K51" s="72">
        <f t="shared" si="22"/>
        <v>3.5242290748898682E-2</v>
      </c>
      <c r="L51" s="74"/>
      <c r="M51" s="75">
        <v>531</v>
      </c>
      <c r="N51" s="75">
        <v>471</v>
      </c>
      <c r="O51" s="75">
        <v>265</v>
      </c>
      <c r="P51" s="76">
        <f>D51/M51</f>
        <v>0.89077212806026362</v>
      </c>
      <c r="Q51" s="76">
        <f t="shared" si="20"/>
        <v>0.91295116772823781</v>
      </c>
      <c r="R51" s="77">
        <f t="shared" si="21"/>
        <v>0.8867924528301887</v>
      </c>
    </row>
    <row r="52" spans="1:18" ht="15.75" thickBot="1" x14ac:dyDescent="0.3">
      <c r="A52" s="99"/>
      <c r="B52" s="59" t="s">
        <v>22</v>
      </c>
      <c r="C52" s="60">
        <v>1001</v>
      </c>
      <c r="D52" s="61">
        <v>1099</v>
      </c>
      <c r="E52" s="62">
        <f>(D52-C52)/C52</f>
        <v>9.7902097902097904E-2</v>
      </c>
      <c r="F52" s="60">
        <v>887</v>
      </c>
      <c r="G52" s="60">
        <v>1008</v>
      </c>
      <c r="H52" s="63">
        <f t="shared" si="17"/>
        <v>0.13641488162344984</v>
      </c>
      <c r="I52" s="60">
        <v>502</v>
      </c>
      <c r="J52" s="60">
        <v>591</v>
      </c>
      <c r="K52" s="62">
        <f t="shared" si="22"/>
        <v>0.17729083665338646</v>
      </c>
      <c r="L52" s="64"/>
      <c r="M52" s="65">
        <v>1091</v>
      </c>
      <c r="N52" s="65">
        <v>978</v>
      </c>
      <c r="O52" s="65">
        <v>597</v>
      </c>
      <c r="P52" s="66">
        <f>D52/M52</f>
        <v>1.0073327222731439</v>
      </c>
      <c r="Q52" s="66">
        <f t="shared" si="20"/>
        <v>1.0306748466257669</v>
      </c>
      <c r="R52" s="67">
        <f t="shared" si="21"/>
        <v>0.98994974874371855</v>
      </c>
    </row>
    <row r="53" spans="1:18" ht="15.75" thickBot="1" x14ac:dyDescent="0.3">
      <c r="A53" s="98" t="s">
        <v>31</v>
      </c>
      <c r="B53" s="69" t="s">
        <v>21</v>
      </c>
      <c r="C53" s="70">
        <v>7</v>
      </c>
      <c r="D53" s="78">
        <v>4</v>
      </c>
      <c r="E53" s="72">
        <f>(D53-C53)/C53</f>
        <v>-0.42857142857142855</v>
      </c>
      <c r="F53" s="70">
        <v>6</v>
      </c>
      <c r="G53" s="78">
        <v>3</v>
      </c>
      <c r="H53" s="72">
        <f t="shared" si="17"/>
        <v>-0.5</v>
      </c>
      <c r="I53" s="53">
        <v>4</v>
      </c>
      <c r="J53" s="20">
        <v>2</v>
      </c>
      <c r="K53" s="72">
        <f t="shared" si="22"/>
        <v>-0.5</v>
      </c>
      <c r="L53" s="74"/>
      <c r="M53" s="75">
        <v>8</v>
      </c>
      <c r="N53" s="75">
        <v>5</v>
      </c>
      <c r="O53" s="75">
        <v>3</v>
      </c>
      <c r="P53" s="76">
        <v>0</v>
      </c>
      <c r="Q53" s="76">
        <v>0</v>
      </c>
      <c r="R53" s="77">
        <v>0</v>
      </c>
    </row>
    <row r="54" spans="1:18" ht="15.75" thickBot="1" x14ac:dyDescent="0.3">
      <c r="A54" s="99"/>
      <c r="B54" s="52" t="s">
        <v>22</v>
      </c>
      <c r="C54" s="19">
        <v>30</v>
      </c>
      <c r="D54" s="48">
        <v>32</v>
      </c>
      <c r="E54" s="13">
        <f t="shared" si="16"/>
        <v>6.6666666666666666E-2</v>
      </c>
      <c r="F54" s="19">
        <v>24</v>
      </c>
      <c r="G54" s="19">
        <v>26</v>
      </c>
      <c r="H54" s="56">
        <f>(G54-F54)/F54</f>
        <v>8.3333333333333329E-2</v>
      </c>
      <c r="I54" s="19">
        <v>14</v>
      </c>
      <c r="J54" s="19">
        <v>21</v>
      </c>
      <c r="K54" s="13">
        <f>(J54-I54)/I54</f>
        <v>0.5</v>
      </c>
      <c r="L54" s="57"/>
      <c r="M54" s="50">
        <v>31</v>
      </c>
      <c r="N54" s="50">
        <v>21</v>
      </c>
      <c r="O54" s="50">
        <v>12</v>
      </c>
      <c r="P54" s="17">
        <f t="shared" si="19"/>
        <v>1.032258064516129</v>
      </c>
      <c r="Q54" s="17">
        <f t="shared" si="20"/>
        <v>1.2380952380952381</v>
      </c>
      <c r="R54" s="18">
        <f t="shared" si="21"/>
        <v>1.75</v>
      </c>
    </row>
    <row r="55" spans="1:18" ht="15.75" thickBot="1" x14ac:dyDescent="0.3">
      <c r="A55" s="99"/>
      <c r="B55" s="59" t="s">
        <v>23</v>
      </c>
      <c r="C55" s="60">
        <v>19</v>
      </c>
      <c r="D55" s="61">
        <v>7</v>
      </c>
      <c r="E55" s="62">
        <f t="shared" si="16"/>
        <v>-0.63157894736842102</v>
      </c>
      <c r="F55" s="60">
        <v>12</v>
      </c>
      <c r="G55" s="60">
        <v>5</v>
      </c>
      <c r="H55" s="63">
        <f>(G55-F55)/F55</f>
        <v>-0.58333333333333337</v>
      </c>
      <c r="I55" s="60">
        <v>8</v>
      </c>
      <c r="J55" s="60">
        <v>3</v>
      </c>
      <c r="K55" s="62">
        <f>(J55-I55)/I55</f>
        <v>-0.625</v>
      </c>
      <c r="L55" s="64"/>
      <c r="M55" s="65">
        <v>19</v>
      </c>
      <c r="N55" s="65">
        <v>12</v>
      </c>
      <c r="O55" s="65">
        <v>10</v>
      </c>
      <c r="P55" s="66">
        <f t="shared" si="19"/>
        <v>0.36842105263157893</v>
      </c>
      <c r="Q55" s="66">
        <f t="shared" si="20"/>
        <v>0.41666666666666669</v>
      </c>
      <c r="R55" s="67">
        <f t="shared" si="21"/>
        <v>0.3</v>
      </c>
    </row>
    <row r="56" spans="1:18" ht="15.75" thickBot="1" x14ac:dyDescent="0.3">
      <c r="A56" s="99" t="s">
        <v>32</v>
      </c>
      <c r="B56" s="69" t="s">
        <v>21</v>
      </c>
      <c r="C56" s="70">
        <v>6</v>
      </c>
      <c r="D56" s="71">
        <v>24</v>
      </c>
      <c r="E56" s="72">
        <f t="shared" si="16"/>
        <v>3</v>
      </c>
      <c r="F56" s="70">
        <v>6</v>
      </c>
      <c r="G56" s="70">
        <v>23</v>
      </c>
      <c r="H56" s="72">
        <f>(G56-F56)/F56</f>
        <v>2.8333333333333335</v>
      </c>
      <c r="I56" s="53">
        <v>2</v>
      </c>
      <c r="J56" s="53">
        <v>12</v>
      </c>
      <c r="K56" s="72">
        <f t="shared" ref="K56:K65" si="23">(J56-I56)/I56</f>
        <v>5</v>
      </c>
      <c r="L56" s="79"/>
      <c r="M56" s="75">
        <v>8</v>
      </c>
      <c r="N56" s="75">
        <v>8</v>
      </c>
      <c r="O56" s="75">
        <v>3</v>
      </c>
      <c r="P56" s="76">
        <f t="shared" si="19"/>
        <v>3</v>
      </c>
      <c r="Q56" s="76">
        <f t="shared" si="20"/>
        <v>2.875</v>
      </c>
      <c r="R56" s="77">
        <f t="shared" si="21"/>
        <v>4</v>
      </c>
    </row>
    <row r="57" spans="1:18" ht="15.75" thickBot="1" x14ac:dyDescent="0.3">
      <c r="A57" s="99"/>
      <c r="B57" s="59" t="s">
        <v>22</v>
      </c>
      <c r="C57" s="60">
        <v>24</v>
      </c>
      <c r="D57" s="61">
        <v>40</v>
      </c>
      <c r="E57" s="62">
        <f t="shared" si="16"/>
        <v>0.66666666666666663</v>
      </c>
      <c r="F57" s="60">
        <v>21</v>
      </c>
      <c r="G57" s="60">
        <v>36</v>
      </c>
      <c r="H57" s="62">
        <f t="shared" ref="H57:H65" si="24">(G57-F57)/F57</f>
        <v>0.7142857142857143</v>
      </c>
      <c r="I57" s="60">
        <v>11</v>
      </c>
      <c r="J57" s="60">
        <v>23</v>
      </c>
      <c r="K57" s="62">
        <f t="shared" si="23"/>
        <v>1.0909090909090908</v>
      </c>
      <c r="L57" s="80"/>
      <c r="M57" s="65">
        <v>29</v>
      </c>
      <c r="N57" s="65">
        <v>27</v>
      </c>
      <c r="O57" s="65">
        <v>15</v>
      </c>
      <c r="P57" s="66">
        <f t="shared" si="19"/>
        <v>1.3793103448275863</v>
      </c>
      <c r="Q57" s="66">
        <f t="shared" si="20"/>
        <v>1.3333333333333333</v>
      </c>
      <c r="R57" s="67">
        <f t="shared" si="21"/>
        <v>1.5333333333333334</v>
      </c>
    </row>
    <row r="58" spans="1:18" ht="15.75" thickBot="1" x14ac:dyDescent="0.3">
      <c r="A58" s="99" t="s">
        <v>33</v>
      </c>
      <c r="B58" s="69" t="s">
        <v>21</v>
      </c>
      <c r="C58" s="70">
        <v>2</v>
      </c>
      <c r="D58" s="71">
        <v>1</v>
      </c>
      <c r="E58" s="72">
        <f t="shared" si="16"/>
        <v>-0.5</v>
      </c>
      <c r="F58" s="70">
        <v>2</v>
      </c>
      <c r="G58" s="70">
        <v>1</v>
      </c>
      <c r="H58" s="72">
        <f t="shared" si="24"/>
        <v>-0.5</v>
      </c>
      <c r="I58" s="53">
        <v>1</v>
      </c>
      <c r="J58" s="53">
        <v>0</v>
      </c>
      <c r="K58" s="72">
        <f t="shared" si="23"/>
        <v>-1</v>
      </c>
      <c r="L58" s="79"/>
      <c r="M58" s="75">
        <v>2</v>
      </c>
      <c r="N58" s="75">
        <v>2</v>
      </c>
      <c r="O58" s="75">
        <v>1</v>
      </c>
      <c r="P58" s="76">
        <v>0</v>
      </c>
      <c r="Q58" s="76">
        <v>0</v>
      </c>
      <c r="R58" s="77">
        <v>0</v>
      </c>
    </row>
    <row r="59" spans="1:18" ht="15.75" thickBot="1" x14ac:dyDescent="0.3">
      <c r="A59" s="99"/>
      <c r="B59" s="59" t="s">
        <v>22</v>
      </c>
      <c r="C59" s="60">
        <v>4</v>
      </c>
      <c r="D59" s="61">
        <v>6</v>
      </c>
      <c r="E59" s="62">
        <f t="shared" si="16"/>
        <v>0.5</v>
      </c>
      <c r="F59" s="60">
        <v>3</v>
      </c>
      <c r="G59" s="60">
        <v>5</v>
      </c>
      <c r="H59" s="62">
        <f t="shared" si="24"/>
        <v>0.66666666666666663</v>
      </c>
      <c r="I59" s="60">
        <v>2</v>
      </c>
      <c r="J59" s="60">
        <v>1</v>
      </c>
      <c r="K59" s="62">
        <f t="shared" si="23"/>
        <v>-0.5</v>
      </c>
      <c r="L59" s="80"/>
      <c r="M59" s="65">
        <v>5</v>
      </c>
      <c r="N59" s="65">
        <v>4</v>
      </c>
      <c r="O59" s="65">
        <v>2</v>
      </c>
      <c r="P59" s="66">
        <f t="shared" si="19"/>
        <v>1.2</v>
      </c>
      <c r="Q59" s="66">
        <f t="shared" si="20"/>
        <v>1.25</v>
      </c>
      <c r="R59" s="67">
        <f t="shared" si="21"/>
        <v>0.5</v>
      </c>
    </row>
    <row r="60" spans="1:18" ht="15.75" thickBot="1" x14ac:dyDescent="0.3">
      <c r="A60" s="99" t="s">
        <v>34</v>
      </c>
      <c r="B60" s="69" t="s">
        <v>21</v>
      </c>
      <c r="C60" s="70">
        <v>31</v>
      </c>
      <c r="D60" s="71">
        <v>44</v>
      </c>
      <c r="E60" s="72">
        <f>(D60-C60)/C60</f>
        <v>0.41935483870967744</v>
      </c>
      <c r="F60" s="70">
        <v>29</v>
      </c>
      <c r="G60" s="70">
        <v>41</v>
      </c>
      <c r="H60" s="73">
        <f t="shared" si="24"/>
        <v>0.41379310344827586</v>
      </c>
      <c r="I60" s="53">
        <v>19</v>
      </c>
      <c r="J60" s="53">
        <v>30</v>
      </c>
      <c r="K60" s="72">
        <f t="shared" si="23"/>
        <v>0.57894736842105265</v>
      </c>
      <c r="L60" s="79"/>
      <c r="M60" s="75">
        <v>33</v>
      </c>
      <c r="N60" s="75">
        <v>30</v>
      </c>
      <c r="O60" s="75">
        <v>19</v>
      </c>
      <c r="P60" s="76">
        <f>D60/M60</f>
        <v>1.3333333333333333</v>
      </c>
      <c r="Q60" s="76">
        <f t="shared" si="20"/>
        <v>1.3666666666666667</v>
      </c>
      <c r="R60" s="77">
        <f t="shared" si="21"/>
        <v>1.5789473684210527</v>
      </c>
    </row>
    <row r="61" spans="1:18" ht="15.75" thickBot="1" x14ac:dyDescent="0.3">
      <c r="A61" s="99"/>
      <c r="B61" s="59" t="s">
        <v>22</v>
      </c>
      <c r="C61" s="60">
        <v>77</v>
      </c>
      <c r="D61" s="61">
        <v>95</v>
      </c>
      <c r="E61" s="62">
        <f>(D61-C61)/C61</f>
        <v>0.23376623376623376</v>
      </c>
      <c r="F61" s="60">
        <v>70</v>
      </c>
      <c r="G61" s="60">
        <v>90</v>
      </c>
      <c r="H61" s="63">
        <f t="shared" si="24"/>
        <v>0.2857142857142857</v>
      </c>
      <c r="I61" s="60">
        <v>44</v>
      </c>
      <c r="J61" s="60">
        <v>63</v>
      </c>
      <c r="K61" s="62">
        <f t="shared" si="23"/>
        <v>0.43181818181818182</v>
      </c>
      <c r="L61" s="80"/>
      <c r="M61" s="65">
        <v>89</v>
      </c>
      <c r="N61" s="65">
        <v>82</v>
      </c>
      <c r="O61" s="65">
        <v>55</v>
      </c>
      <c r="P61" s="66">
        <f>D61/M61</f>
        <v>1.0674157303370786</v>
      </c>
      <c r="Q61" s="66">
        <f t="shared" si="20"/>
        <v>1.0975609756097562</v>
      </c>
      <c r="R61" s="67">
        <f t="shared" si="21"/>
        <v>1.1454545454545455</v>
      </c>
    </row>
    <row r="62" spans="1:18" ht="15.75" thickBot="1" x14ac:dyDescent="0.3">
      <c r="A62" s="99" t="s">
        <v>35</v>
      </c>
      <c r="B62" s="69" t="s">
        <v>21</v>
      </c>
      <c r="C62" s="70">
        <v>36</v>
      </c>
      <c r="D62" s="71">
        <v>31</v>
      </c>
      <c r="E62" s="72">
        <f t="shared" si="16"/>
        <v>-0.1388888888888889</v>
      </c>
      <c r="F62" s="70">
        <v>31</v>
      </c>
      <c r="G62" s="70">
        <v>26</v>
      </c>
      <c r="H62" s="73">
        <f t="shared" si="24"/>
        <v>-0.16129032258064516</v>
      </c>
      <c r="I62" s="53">
        <v>17</v>
      </c>
      <c r="J62" s="53">
        <v>16</v>
      </c>
      <c r="K62" s="72">
        <f t="shared" si="23"/>
        <v>-5.8823529411764705E-2</v>
      </c>
      <c r="L62" s="79"/>
      <c r="M62" s="75">
        <v>49</v>
      </c>
      <c r="N62" s="75">
        <v>43</v>
      </c>
      <c r="O62" s="75">
        <v>16</v>
      </c>
      <c r="P62" s="76">
        <f t="shared" si="19"/>
        <v>0.63265306122448983</v>
      </c>
      <c r="Q62" s="76">
        <f t="shared" si="20"/>
        <v>0.60465116279069764</v>
      </c>
      <c r="R62" s="77">
        <f t="shared" si="21"/>
        <v>1</v>
      </c>
    </row>
    <row r="63" spans="1:18" ht="15.75" thickBot="1" x14ac:dyDescent="0.3">
      <c r="A63" s="99"/>
      <c r="B63" s="59" t="s">
        <v>22</v>
      </c>
      <c r="C63" s="60">
        <v>61</v>
      </c>
      <c r="D63" s="61">
        <v>49</v>
      </c>
      <c r="E63" s="62">
        <f t="shared" si="16"/>
        <v>-0.19672131147540983</v>
      </c>
      <c r="F63" s="60">
        <v>53</v>
      </c>
      <c r="G63" s="60">
        <v>41</v>
      </c>
      <c r="H63" s="63">
        <f t="shared" si="24"/>
        <v>-0.22641509433962265</v>
      </c>
      <c r="I63" s="60">
        <v>28</v>
      </c>
      <c r="J63" s="60">
        <v>28</v>
      </c>
      <c r="K63" s="62">
        <f t="shared" si="23"/>
        <v>0</v>
      </c>
      <c r="L63" s="80"/>
      <c r="M63" s="65">
        <v>108</v>
      </c>
      <c r="N63" s="65">
        <v>99</v>
      </c>
      <c r="O63" s="65">
        <v>35</v>
      </c>
      <c r="P63" s="66">
        <f t="shared" si="19"/>
        <v>0.45370370370370372</v>
      </c>
      <c r="Q63" s="66">
        <f t="shared" si="20"/>
        <v>0.41414141414141414</v>
      </c>
      <c r="R63" s="67">
        <f t="shared" si="21"/>
        <v>0.8</v>
      </c>
    </row>
    <row r="64" spans="1:18" ht="15.75" thickBot="1" x14ac:dyDescent="0.3">
      <c r="A64" s="99" t="s">
        <v>36</v>
      </c>
      <c r="B64" s="69" t="s">
        <v>21</v>
      </c>
      <c r="C64" s="70">
        <v>5</v>
      </c>
      <c r="D64" s="71">
        <v>3</v>
      </c>
      <c r="E64" s="72">
        <f t="shared" si="16"/>
        <v>-0.4</v>
      </c>
      <c r="F64" s="70">
        <v>5</v>
      </c>
      <c r="G64" s="70">
        <v>2</v>
      </c>
      <c r="H64" s="73">
        <f t="shared" si="24"/>
        <v>-0.6</v>
      </c>
      <c r="I64" s="53">
        <v>4</v>
      </c>
      <c r="J64" s="53">
        <v>1</v>
      </c>
      <c r="K64" s="72">
        <f t="shared" si="23"/>
        <v>-0.75</v>
      </c>
      <c r="L64" s="79"/>
      <c r="M64" s="75">
        <v>5</v>
      </c>
      <c r="N64" s="75">
        <v>5</v>
      </c>
      <c r="O64" s="75">
        <v>3</v>
      </c>
      <c r="P64" s="76">
        <f t="shared" si="19"/>
        <v>0.6</v>
      </c>
      <c r="Q64" s="76">
        <f t="shared" si="20"/>
        <v>0.4</v>
      </c>
      <c r="R64" s="77">
        <f t="shared" si="21"/>
        <v>0.33333333333333331</v>
      </c>
    </row>
    <row r="65" spans="1:18" ht="15.75" thickBot="1" x14ac:dyDescent="0.3">
      <c r="A65" s="105"/>
      <c r="B65" s="59" t="s">
        <v>22</v>
      </c>
      <c r="C65" s="60">
        <v>8</v>
      </c>
      <c r="D65" s="61">
        <v>10</v>
      </c>
      <c r="E65" s="62">
        <f t="shared" si="16"/>
        <v>0.25</v>
      </c>
      <c r="F65" s="60">
        <v>8</v>
      </c>
      <c r="G65" s="60">
        <v>5</v>
      </c>
      <c r="H65" s="63">
        <f t="shared" si="24"/>
        <v>-0.375</v>
      </c>
      <c r="I65" s="60">
        <v>6</v>
      </c>
      <c r="J65" s="60">
        <v>4</v>
      </c>
      <c r="K65" s="62">
        <f t="shared" si="23"/>
        <v>-0.33333333333333331</v>
      </c>
      <c r="L65" s="80"/>
      <c r="M65" s="65">
        <v>8</v>
      </c>
      <c r="N65" s="65">
        <v>8</v>
      </c>
      <c r="O65" s="65">
        <v>5</v>
      </c>
      <c r="P65" s="66">
        <f t="shared" si="19"/>
        <v>1.25</v>
      </c>
      <c r="Q65" s="66">
        <f t="shared" si="20"/>
        <v>0.625</v>
      </c>
      <c r="R65" s="67">
        <f t="shared" si="21"/>
        <v>0.8</v>
      </c>
    </row>
    <row r="66" spans="1:18" x14ac:dyDescent="0.25">
      <c r="A66" s="81" t="s">
        <v>37</v>
      </c>
      <c r="B66" s="81"/>
      <c r="C66" s="4"/>
      <c r="D66" s="4"/>
      <c r="E66" s="82"/>
      <c r="F66" s="4"/>
      <c r="G66" s="4"/>
      <c r="H66" s="82"/>
      <c r="I66" s="4"/>
      <c r="J66" s="4"/>
      <c r="K66" s="82"/>
      <c r="L66" s="4"/>
      <c r="M66" s="1"/>
      <c r="N66" s="1"/>
      <c r="O66" s="1"/>
      <c r="P66" s="1"/>
      <c r="Q66" s="1"/>
      <c r="R66" s="1"/>
    </row>
    <row r="67" spans="1:18" x14ac:dyDescent="0.25">
      <c r="A67" s="5"/>
      <c r="B67" s="5"/>
      <c r="C67" s="4"/>
      <c r="D67" s="4"/>
      <c r="E67" s="82"/>
      <c r="F67" s="4"/>
      <c r="G67" s="4"/>
      <c r="H67" s="82"/>
      <c r="I67" s="4"/>
      <c r="J67" s="4"/>
      <c r="K67" s="82"/>
      <c r="L67" s="4"/>
      <c r="M67" s="1"/>
      <c r="N67" s="1"/>
      <c r="O67" s="1"/>
      <c r="P67" s="1"/>
      <c r="Q67" s="1"/>
      <c r="R67" s="1"/>
    </row>
    <row r="68" spans="1:18" x14ac:dyDescent="0.25">
      <c r="A68" s="5" t="s">
        <v>38</v>
      </c>
      <c r="B68" s="5"/>
      <c r="C68" s="4"/>
      <c r="D68" s="4"/>
      <c r="E68" s="82"/>
      <c r="F68" s="4"/>
      <c r="G68" s="4"/>
      <c r="H68" s="82"/>
      <c r="I68" s="4"/>
      <c r="J68" s="4"/>
      <c r="K68" s="82"/>
      <c r="L68" s="4"/>
      <c r="M68" s="1"/>
      <c r="N68" s="1"/>
      <c r="O68" s="1"/>
      <c r="P68" s="1"/>
      <c r="Q68" s="1"/>
      <c r="R68" s="1"/>
    </row>
  </sheetData>
  <mergeCells count="40">
    <mergeCell ref="A58:A59"/>
    <mergeCell ref="A60:A61"/>
    <mergeCell ref="A62:A63"/>
    <mergeCell ref="A64:A65"/>
    <mergeCell ref="A42:A44"/>
    <mergeCell ref="A45:A47"/>
    <mergeCell ref="A48:A50"/>
    <mergeCell ref="A51:A52"/>
    <mergeCell ref="A53:A55"/>
    <mergeCell ref="A56:A57"/>
    <mergeCell ref="A39:A41"/>
    <mergeCell ref="A20:B20"/>
    <mergeCell ref="A21:B21"/>
    <mergeCell ref="A22:B22"/>
    <mergeCell ref="A23:B23"/>
    <mergeCell ref="A24:B24"/>
    <mergeCell ref="A25:B25"/>
    <mergeCell ref="A26:B26"/>
    <mergeCell ref="A27:A29"/>
    <mergeCell ref="A30:A32"/>
    <mergeCell ref="A33:A35"/>
    <mergeCell ref="A36:A38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7:B7"/>
    <mergeCell ref="A1:R1"/>
    <mergeCell ref="A2:R2"/>
    <mergeCell ref="A3:R3"/>
    <mergeCell ref="A4:R4"/>
    <mergeCell ref="A6:B6"/>
  </mergeCells>
  <pageMargins left="0.25" right="0.25" top="0.75" bottom="0.75" header="0.3" footer="0.3"/>
  <pageSetup scale="81" fitToHeight="0" orientation="landscape" r:id="rId1"/>
  <headerFooter alignWithMargins="0">
    <oddFooter>&amp;LJennifer Kreinheder, (907)474-6638
UAF Planning, Analysis and Institutional Research&amp;R&amp;D
www.uaf.edu/pair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zoomScale="120" zoomScaleNormal="120" workbookViewId="0">
      <selection sqref="A1:R1"/>
    </sheetView>
  </sheetViews>
  <sheetFormatPr defaultColWidth="11.5703125" defaultRowHeight="15" x14ac:dyDescent="0.25"/>
  <cols>
    <col min="1" max="1" width="17.42578125" style="68" customWidth="1"/>
    <col min="2" max="2" width="16" style="68" customWidth="1"/>
    <col min="3" max="4" width="8.28515625" customWidth="1"/>
    <col min="5" max="5" width="9.28515625" style="68" bestFit="1" customWidth="1"/>
    <col min="6" max="7" width="8.28515625" customWidth="1"/>
    <col min="8" max="8" width="9.28515625" style="68" customWidth="1"/>
    <col min="9" max="10" width="8.28515625" customWidth="1"/>
    <col min="11" max="11" width="9.28515625" style="68" customWidth="1"/>
    <col min="12" max="12" width="1.7109375" customWidth="1"/>
    <col min="13" max="13" width="8.28515625" customWidth="1"/>
    <col min="14" max="14" width="9.28515625" customWidth="1"/>
    <col min="15" max="15" width="9.140625" customWidth="1"/>
    <col min="16" max="16" width="10.85546875" customWidth="1"/>
    <col min="17" max="17" width="10.85546875" bestFit="1" customWidth="1"/>
  </cols>
  <sheetData>
    <row r="1" spans="1:18" ht="15.75" x14ac:dyDescent="0.25">
      <c r="A1" s="85" t="s">
        <v>42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18" ht="15.75" x14ac:dyDescent="0.2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18" ht="15.75" x14ac:dyDescent="0.25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4" spans="1:18" ht="15.75" x14ac:dyDescent="0.25">
      <c r="A4" s="87" t="s">
        <v>162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</row>
    <row r="5" spans="1:18" ht="13.5" customHeight="1" thickBot="1" x14ac:dyDescent="0.3">
      <c r="A5" s="2"/>
      <c r="B5" s="3"/>
      <c r="C5" s="4"/>
      <c r="D5" s="4"/>
      <c r="E5" s="5"/>
      <c r="F5" s="4"/>
      <c r="G5" s="4"/>
      <c r="H5" s="6"/>
      <c r="I5" s="4"/>
      <c r="J5" s="4"/>
      <c r="K5" s="6"/>
      <c r="L5" s="1"/>
      <c r="M5" s="1"/>
      <c r="N5" s="1"/>
      <c r="O5" s="1"/>
      <c r="P5" s="1"/>
      <c r="Q5" s="1"/>
      <c r="R5" s="1"/>
    </row>
    <row r="6" spans="1:18" ht="51" x14ac:dyDescent="0.25">
      <c r="A6" s="88" t="s">
        <v>2</v>
      </c>
      <c r="B6" s="89"/>
      <c r="C6" s="7" t="s">
        <v>163</v>
      </c>
      <c r="D6" s="8" t="s">
        <v>164</v>
      </c>
      <c r="E6" s="7" t="s">
        <v>40</v>
      </c>
      <c r="F6" s="7" t="s">
        <v>165</v>
      </c>
      <c r="G6" s="7" t="s">
        <v>166</v>
      </c>
      <c r="H6" s="7" t="s">
        <v>40</v>
      </c>
      <c r="I6" s="7" t="s">
        <v>167</v>
      </c>
      <c r="J6" s="7" t="s">
        <v>168</v>
      </c>
      <c r="K6" s="7" t="s">
        <v>40</v>
      </c>
      <c r="L6" s="9"/>
      <c r="M6" s="10" t="s">
        <v>3</v>
      </c>
      <c r="N6" s="10" t="s">
        <v>4</v>
      </c>
      <c r="O6" s="10" t="s">
        <v>5</v>
      </c>
      <c r="P6" s="10" t="s">
        <v>6</v>
      </c>
      <c r="Q6" s="10" t="s">
        <v>7</v>
      </c>
      <c r="R6" s="11" t="s">
        <v>8</v>
      </c>
    </row>
    <row r="7" spans="1:18" x14ac:dyDescent="0.25">
      <c r="A7" s="83" t="s">
        <v>9</v>
      </c>
      <c r="B7" s="84"/>
      <c r="C7" s="12">
        <v>3400</v>
      </c>
      <c r="D7" s="12">
        <v>3557</v>
      </c>
      <c r="E7" s="13">
        <f t="shared" ref="E7:E15" si="0">(D7-C7)/C7</f>
        <v>4.6176470588235291E-2</v>
      </c>
      <c r="F7" s="12">
        <v>2665</v>
      </c>
      <c r="G7" s="12">
        <v>2838</v>
      </c>
      <c r="H7" s="14">
        <f t="shared" ref="H7:H15" si="1">(G7-F7)/F7</f>
        <v>6.4915572232645408E-2</v>
      </c>
      <c r="I7" s="12">
        <v>1571</v>
      </c>
      <c r="J7" s="12">
        <v>1653</v>
      </c>
      <c r="K7" s="13">
        <f t="shared" ref="K7:K15" si="2">(J7-I7)/I7</f>
        <v>5.2196053469127944E-2</v>
      </c>
      <c r="L7" s="15"/>
      <c r="M7" s="16">
        <v>3696</v>
      </c>
      <c r="N7" s="16">
        <v>2894</v>
      </c>
      <c r="O7" s="16">
        <v>1878</v>
      </c>
      <c r="P7" s="17">
        <f t="shared" ref="P7:P15" si="3">D7/M7</f>
        <v>0.96239177489177485</v>
      </c>
      <c r="Q7" s="17">
        <f t="shared" ref="Q7:Q15" si="4">G7/N7</f>
        <v>0.98064961990324806</v>
      </c>
      <c r="R7" s="18">
        <f t="shared" ref="R7:R15" si="5">J7/O7</f>
        <v>0.88019169329073488</v>
      </c>
    </row>
    <row r="8" spans="1:18" x14ac:dyDescent="0.25">
      <c r="A8" s="90" t="s">
        <v>10</v>
      </c>
      <c r="B8" s="91"/>
      <c r="C8" s="19">
        <v>408</v>
      </c>
      <c r="D8" s="19">
        <v>426</v>
      </c>
      <c r="E8" s="13">
        <f t="shared" si="0"/>
        <v>4.4117647058823532E-2</v>
      </c>
      <c r="F8" s="19">
        <v>277</v>
      </c>
      <c r="G8" s="19">
        <v>299</v>
      </c>
      <c r="H8" s="14">
        <f t="shared" si="1"/>
        <v>7.9422382671480149E-2</v>
      </c>
      <c r="I8" s="19">
        <v>191</v>
      </c>
      <c r="J8" s="19">
        <v>194</v>
      </c>
      <c r="K8" s="13">
        <f t="shared" si="2"/>
        <v>1.5706806282722512E-2</v>
      </c>
      <c r="L8" s="15"/>
      <c r="M8" s="16">
        <v>415</v>
      </c>
      <c r="N8" s="16">
        <v>270</v>
      </c>
      <c r="O8" s="16">
        <v>188</v>
      </c>
      <c r="P8" s="17">
        <f t="shared" si="3"/>
        <v>1.0265060240963855</v>
      </c>
      <c r="Q8" s="17">
        <f t="shared" si="4"/>
        <v>1.1074074074074074</v>
      </c>
      <c r="R8" s="18">
        <f t="shared" si="5"/>
        <v>1.0319148936170213</v>
      </c>
    </row>
    <row r="9" spans="1:18" x14ac:dyDescent="0.25">
      <c r="A9" s="90" t="s">
        <v>41</v>
      </c>
      <c r="B9" s="91"/>
      <c r="C9" s="19">
        <v>324</v>
      </c>
      <c r="D9" s="19">
        <v>345</v>
      </c>
      <c r="E9" s="13">
        <f t="shared" si="0"/>
        <v>6.4814814814814811E-2</v>
      </c>
      <c r="F9" s="19">
        <v>220</v>
      </c>
      <c r="G9" s="19">
        <v>230</v>
      </c>
      <c r="H9" s="14">
        <f t="shared" si="1"/>
        <v>4.5454545454545456E-2</v>
      </c>
      <c r="I9" s="19">
        <v>167</v>
      </c>
      <c r="J9" s="19">
        <v>158</v>
      </c>
      <c r="K9" s="13">
        <f t="shared" si="2"/>
        <v>-5.3892215568862277E-2</v>
      </c>
      <c r="L9" s="15"/>
      <c r="M9" s="16">
        <v>325</v>
      </c>
      <c r="N9" s="16">
        <v>207</v>
      </c>
      <c r="O9" s="16">
        <v>157</v>
      </c>
      <c r="P9" s="17">
        <f t="shared" si="3"/>
        <v>1.0615384615384615</v>
      </c>
      <c r="Q9" s="17">
        <f t="shared" si="4"/>
        <v>1.1111111111111112</v>
      </c>
      <c r="R9" s="18">
        <f t="shared" si="5"/>
        <v>1.0063694267515924</v>
      </c>
    </row>
    <row r="10" spans="1:18" x14ac:dyDescent="0.25">
      <c r="A10" s="90" t="s">
        <v>11</v>
      </c>
      <c r="B10" s="91"/>
      <c r="C10" s="19">
        <v>2002</v>
      </c>
      <c r="D10" s="19">
        <v>2069</v>
      </c>
      <c r="E10" s="13">
        <f t="shared" si="0"/>
        <v>3.3466533466533464E-2</v>
      </c>
      <c r="F10" s="19">
        <v>1480</v>
      </c>
      <c r="G10" s="19">
        <v>1577</v>
      </c>
      <c r="H10" s="14">
        <f t="shared" si="1"/>
        <v>6.5540540540540537E-2</v>
      </c>
      <c r="I10" s="19">
        <v>881</v>
      </c>
      <c r="J10" s="19">
        <v>879</v>
      </c>
      <c r="K10" s="13">
        <f t="shared" si="2"/>
        <v>-2.2701475595913734E-3</v>
      </c>
      <c r="L10" s="15"/>
      <c r="M10" s="16">
        <v>2093</v>
      </c>
      <c r="N10" s="16">
        <v>1524</v>
      </c>
      <c r="O10" s="16">
        <v>968</v>
      </c>
      <c r="P10" s="17">
        <f t="shared" si="3"/>
        <v>0.98853320592451033</v>
      </c>
      <c r="Q10" s="17">
        <f t="shared" si="4"/>
        <v>1.0347769028871392</v>
      </c>
      <c r="R10" s="18">
        <f t="shared" si="5"/>
        <v>0.90805785123966942</v>
      </c>
    </row>
    <row r="11" spans="1:18" x14ac:dyDescent="0.25">
      <c r="A11" s="90" t="s">
        <v>12</v>
      </c>
      <c r="B11" s="91"/>
      <c r="C11" s="12">
        <v>436</v>
      </c>
      <c r="D11" s="12">
        <v>475</v>
      </c>
      <c r="E11" s="13">
        <f t="shared" si="0"/>
        <v>8.9449541284403675E-2</v>
      </c>
      <c r="F11" s="12">
        <v>384</v>
      </c>
      <c r="G11" s="12">
        <v>440</v>
      </c>
      <c r="H11" s="14">
        <f t="shared" si="1"/>
        <v>0.14583333333333334</v>
      </c>
      <c r="I11" s="12">
        <v>254</v>
      </c>
      <c r="J11" s="12">
        <v>302</v>
      </c>
      <c r="K11" s="13">
        <f>(J11-I11)/I11</f>
        <v>0.1889763779527559</v>
      </c>
      <c r="L11" s="15"/>
      <c r="M11" s="16">
        <v>557</v>
      </c>
      <c r="N11" s="16">
        <v>511</v>
      </c>
      <c r="O11" s="16">
        <v>376</v>
      </c>
      <c r="P11" s="17">
        <f t="shared" si="3"/>
        <v>0.85278276481149018</v>
      </c>
      <c r="Q11" s="17">
        <f t="shared" si="4"/>
        <v>0.86105675146771032</v>
      </c>
      <c r="R11" s="18">
        <f t="shared" si="5"/>
        <v>0.80319148936170215</v>
      </c>
    </row>
    <row r="12" spans="1:18" x14ac:dyDescent="0.25">
      <c r="A12" s="90" t="s">
        <v>13</v>
      </c>
      <c r="B12" s="91"/>
      <c r="C12" s="12">
        <v>883</v>
      </c>
      <c r="D12" s="12">
        <v>942</v>
      </c>
      <c r="E12" s="13">
        <f t="shared" si="0"/>
        <v>6.6817667044167611E-2</v>
      </c>
      <c r="F12" s="12">
        <v>726</v>
      </c>
      <c r="G12" s="12">
        <v>763</v>
      </c>
      <c r="H12" s="14">
        <f t="shared" si="1"/>
        <v>5.0964187327823693E-2</v>
      </c>
      <c r="I12" s="12">
        <v>383</v>
      </c>
      <c r="J12" s="12">
        <v>420</v>
      </c>
      <c r="K12" s="13">
        <f t="shared" si="2"/>
        <v>9.6605744125326368E-2</v>
      </c>
      <c r="L12" s="15"/>
      <c r="M12" s="16">
        <v>966</v>
      </c>
      <c r="N12" s="16">
        <v>780</v>
      </c>
      <c r="O12" s="16">
        <v>462</v>
      </c>
      <c r="P12" s="17">
        <f t="shared" si="3"/>
        <v>0.97515527950310554</v>
      </c>
      <c r="Q12" s="17">
        <f t="shared" si="4"/>
        <v>0.97820512820512817</v>
      </c>
      <c r="R12" s="18">
        <f t="shared" si="5"/>
        <v>0.90909090909090906</v>
      </c>
    </row>
    <row r="13" spans="1:18" x14ac:dyDescent="0.25">
      <c r="A13" s="90" t="s">
        <v>14</v>
      </c>
      <c r="B13" s="91"/>
      <c r="C13" s="20">
        <v>79</v>
      </c>
      <c r="D13" s="20">
        <v>71</v>
      </c>
      <c r="E13" s="13">
        <f t="shared" si="0"/>
        <v>-0.10126582278481013</v>
      </c>
      <c r="F13" s="20">
        <v>75</v>
      </c>
      <c r="G13" s="20">
        <v>58</v>
      </c>
      <c r="H13" s="14">
        <f t="shared" si="1"/>
        <v>-0.22666666666666666</v>
      </c>
      <c r="I13" s="20">
        <v>53</v>
      </c>
      <c r="J13" s="20">
        <v>52</v>
      </c>
      <c r="K13" s="13">
        <f t="shared" si="2"/>
        <v>-1.8867924528301886E-2</v>
      </c>
      <c r="L13" s="15"/>
      <c r="M13" s="16">
        <v>80</v>
      </c>
      <c r="N13" s="16">
        <v>79</v>
      </c>
      <c r="O13" s="16">
        <v>72</v>
      </c>
      <c r="P13" s="17">
        <f t="shared" si="3"/>
        <v>0.88749999999999996</v>
      </c>
      <c r="Q13" s="17">
        <f t="shared" si="4"/>
        <v>0.73417721518987344</v>
      </c>
      <c r="R13" s="18">
        <f t="shared" si="5"/>
        <v>0.72222222222222221</v>
      </c>
    </row>
    <row r="14" spans="1:18" x14ac:dyDescent="0.25">
      <c r="A14" s="92" t="s">
        <v>15</v>
      </c>
      <c r="B14" s="93"/>
      <c r="C14" s="19">
        <v>862</v>
      </c>
      <c r="D14" s="19">
        <v>804</v>
      </c>
      <c r="E14" s="13">
        <f t="shared" si="0"/>
        <v>-6.7285382830626447E-2</v>
      </c>
      <c r="F14" s="19">
        <v>322</v>
      </c>
      <c r="G14" s="19">
        <v>299</v>
      </c>
      <c r="H14" s="14">
        <f t="shared" si="1"/>
        <v>-7.1428571428571425E-2</v>
      </c>
      <c r="I14" s="19">
        <v>188</v>
      </c>
      <c r="J14" s="19">
        <v>198</v>
      </c>
      <c r="K14" s="13">
        <f t="shared" si="2"/>
        <v>5.3191489361702128E-2</v>
      </c>
      <c r="L14" s="15"/>
      <c r="M14" s="16">
        <v>870</v>
      </c>
      <c r="N14" s="16">
        <v>337</v>
      </c>
      <c r="O14" s="16">
        <v>269</v>
      </c>
      <c r="P14" s="17">
        <f t="shared" si="3"/>
        <v>0.92413793103448272</v>
      </c>
      <c r="Q14" s="17">
        <f t="shared" si="4"/>
        <v>0.88724035608308605</v>
      </c>
      <c r="R14" s="18">
        <f t="shared" si="5"/>
        <v>0.73605947955390338</v>
      </c>
    </row>
    <row r="15" spans="1:18" x14ac:dyDescent="0.25">
      <c r="A15" s="94" t="s">
        <v>16</v>
      </c>
      <c r="B15" s="95"/>
      <c r="C15" s="21">
        <f>C7+C14</f>
        <v>4262</v>
      </c>
      <c r="D15" s="22">
        <f>D7+D14</f>
        <v>4361</v>
      </c>
      <c r="E15" s="23">
        <f t="shared" si="0"/>
        <v>2.322853120600657E-2</v>
      </c>
      <c r="F15" s="21">
        <f t="shared" ref="F15:G15" si="6">F7+F14</f>
        <v>2987</v>
      </c>
      <c r="G15" s="21">
        <f t="shared" si="6"/>
        <v>3137</v>
      </c>
      <c r="H15" s="24">
        <f t="shared" si="1"/>
        <v>5.0217609641781048E-2</v>
      </c>
      <c r="I15" s="21">
        <f t="shared" ref="I15:J15" si="7">I7+I14</f>
        <v>1759</v>
      </c>
      <c r="J15" s="21">
        <f t="shared" si="7"/>
        <v>1851</v>
      </c>
      <c r="K15" s="23">
        <f t="shared" si="2"/>
        <v>5.2302444570778851E-2</v>
      </c>
      <c r="L15" s="25"/>
      <c r="M15" s="26">
        <f>M7+M14</f>
        <v>4566</v>
      </c>
      <c r="N15" s="26">
        <f>N7+N14</f>
        <v>3231</v>
      </c>
      <c r="O15" s="26">
        <f>O7+O14</f>
        <v>2147</v>
      </c>
      <c r="P15" s="27">
        <f t="shared" si="3"/>
        <v>0.95510293473499785</v>
      </c>
      <c r="Q15" s="27">
        <f t="shared" si="4"/>
        <v>0.97090683998761995</v>
      </c>
      <c r="R15" s="28">
        <f t="shared" si="5"/>
        <v>0.86213320912901725</v>
      </c>
    </row>
    <row r="16" spans="1:18" x14ac:dyDescent="0.25">
      <c r="A16" s="96" t="s">
        <v>17</v>
      </c>
      <c r="B16" s="97"/>
      <c r="C16" s="29"/>
      <c r="D16" s="30"/>
      <c r="E16" s="31"/>
      <c r="F16" s="29"/>
      <c r="G16" s="29"/>
      <c r="H16" s="32"/>
      <c r="I16" s="29"/>
      <c r="J16" s="29"/>
      <c r="K16" s="31"/>
      <c r="L16" s="33"/>
      <c r="M16" s="34"/>
      <c r="N16" s="34"/>
      <c r="O16" s="34"/>
      <c r="P16" s="31"/>
      <c r="Q16" s="31"/>
      <c r="R16" s="35"/>
    </row>
    <row r="17" spans="1:18" x14ac:dyDescent="0.25">
      <c r="A17" s="83" t="s">
        <v>9</v>
      </c>
      <c r="B17" s="84"/>
      <c r="C17" s="12">
        <v>2286</v>
      </c>
      <c r="D17" s="12">
        <v>2311</v>
      </c>
      <c r="E17" s="13">
        <f t="shared" ref="E17:E25" si="8">(D17-C17)/C17</f>
        <v>1.0936132983377077E-2</v>
      </c>
      <c r="F17" s="12">
        <v>1673</v>
      </c>
      <c r="G17" s="12">
        <v>1700</v>
      </c>
      <c r="H17" s="14">
        <f t="shared" ref="H17:H25" si="9">(G17-F17)/F17</f>
        <v>1.6138673042438732E-2</v>
      </c>
      <c r="I17" s="12">
        <v>1050</v>
      </c>
      <c r="J17" s="12">
        <v>1020</v>
      </c>
      <c r="K17" s="14">
        <f t="shared" ref="K17:K25" si="10">(J17-I17)/I17</f>
        <v>-2.8571428571428571E-2</v>
      </c>
      <c r="L17" s="15"/>
      <c r="M17" s="12">
        <v>2335</v>
      </c>
      <c r="N17" s="12">
        <v>1675</v>
      </c>
      <c r="O17" s="12">
        <v>1157</v>
      </c>
      <c r="P17" s="17">
        <f t="shared" ref="P17" si="11">D17/M17</f>
        <v>0.98972162740899361</v>
      </c>
      <c r="Q17" s="17">
        <f t="shared" ref="Q17:Q25" si="12">G17/N17</f>
        <v>1.0149253731343284</v>
      </c>
      <c r="R17" s="18">
        <f t="shared" ref="R17:R25" si="13">J17/O17</f>
        <v>0.88159031979256697</v>
      </c>
    </row>
    <row r="18" spans="1:18" x14ac:dyDescent="0.25">
      <c r="A18" s="90" t="s">
        <v>10</v>
      </c>
      <c r="B18" s="91"/>
      <c r="C18" s="19">
        <v>344</v>
      </c>
      <c r="D18" s="19">
        <v>365</v>
      </c>
      <c r="E18" s="13">
        <f t="shared" si="8"/>
        <v>6.1046511627906974E-2</v>
      </c>
      <c r="F18" s="19">
        <v>229</v>
      </c>
      <c r="G18" s="19">
        <v>249</v>
      </c>
      <c r="H18" s="14">
        <f t="shared" si="9"/>
        <v>8.7336244541484712E-2</v>
      </c>
      <c r="I18" s="19">
        <v>164</v>
      </c>
      <c r="J18" s="19">
        <v>156</v>
      </c>
      <c r="K18" s="14">
        <f t="shared" si="10"/>
        <v>-4.878048780487805E-2</v>
      </c>
      <c r="L18" s="15"/>
      <c r="M18" s="19">
        <v>348</v>
      </c>
      <c r="N18" s="19">
        <v>222</v>
      </c>
      <c r="O18" s="19">
        <v>161</v>
      </c>
      <c r="P18" s="17">
        <f>D18/M18</f>
        <v>1.0488505747126438</v>
      </c>
      <c r="Q18" s="17">
        <f t="shared" si="12"/>
        <v>1.1216216216216217</v>
      </c>
      <c r="R18" s="18">
        <f t="shared" si="13"/>
        <v>0.96894409937888204</v>
      </c>
    </row>
    <row r="19" spans="1:18" x14ac:dyDescent="0.25">
      <c r="A19" s="90" t="s">
        <v>41</v>
      </c>
      <c r="B19" s="91"/>
      <c r="C19" s="19">
        <v>277</v>
      </c>
      <c r="D19" s="19">
        <v>303</v>
      </c>
      <c r="E19" s="13">
        <f t="shared" si="8"/>
        <v>9.3862815884476536E-2</v>
      </c>
      <c r="F19" s="19">
        <v>186</v>
      </c>
      <c r="G19" s="19">
        <v>198</v>
      </c>
      <c r="H19" s="14">
        <f t="shared" si="9"/>
        <v>6.4516129032258063E-2</v>
      </c>
      <c r="I19" s="19">
        <v>146</v>
      </c>
      <c r="J19" s="19">
        <v>134</v>
      </c>
      <c r="K19" s="14">
        <f t="shared" si="10"/>
        <v>-8.2191780821917804E-2</v>
      </c>
      <c r="L19" s="15"/>
      <c r="M19" s="19">
        <v>277</v>
      </c>
      <c r="N19" s="19">
        <v>175</v>
      </c>
      <c r="O19" s="19">
        <v>139</v>
      </c>
      <c r="P19" s="17">
        <f t="shared" ref="P19:P25" si="14">D19/M19</f>
        <v>1.0938628158844765</v>
      </c>
      <c r="Q19" s="17">
        <f t="shared" si="12"/>
        <v>1.1314285714285715</v>
      </c>
      <c r="R19" s="18">
        <f t="shared" si="13"/>
        <v>0.96402877697841727</v>
      </c>
    </row>
    <row r="20" spans="1:18" x14ac:dyDescent="0.25">
      <c r="A20" s="90" t="s">
        <v>11</v>
      </c>
      <c r="B20" s="91"/>
      <c r="C20" s="19">
        <v>1451</v>
      </c>
      <c r="D20" s="19">
        <v>1512</v>
      </c>
      <c r="E20" s="13">
        <f t="shared" si="8"/>
        <v>4.203997243280496E-2</v>
      </c>
      <c r="F20" s="19">
        <v>982</v>
      </c>
      <c r="G20" s="19">
        <v>1069</v>
      </c>
      <c r="H20" s="14">
        <f t="shared" si="9"/>
        <v>8.8594704684317724E-2</v>
      </c>
      <c r="I20" s="19">
        <v>629</v>
      </c>
      <c r="J20" s="19">
        <v>623</v>
      </c>
      <c r="K20" s="14">
        <f t="shared" si="10"/>
        <v>-9.538950715421303E-3</v>
      </c>
      <c r="L20" s="15"/>
      <c r="M20" s="19">
        <v>1457</v>
      </c>
      <c r="N20" s="19">
        <v>960</v>
      </c>
      <c r="O20" s="19">
        <v>658</v>
      </c>
      <c r="P20" s="17">
        <f t="shared" si="14"/>
        <v>1.0377487989018532</v>
      </c>
      <c r="Q20" s="17">
        <f t="shared" si="12"/>
        <v>1.1135416666666667</v>
      </c>
      <c r="R20" s="18">
        <f t="shared" si="13"/>
        <v>0.94680851063829785</v>
      </c>
    </row>
    <row r="21" spans="1:18" x14ac:dyDescent="0.25">
      <c r="A21" s="90" t="s">
        <v>12</v>
      </c>
      <c r="B21" s="91"/>
      <c r="C21" s="12">
        <v>192</v>
      </c>
      <c r="D21" s="12">
        <v>179</v>
      </c>
      <c r="E21" s="13">
        <f t="shared" si="8"/>
        <v>-6.7708333333333329E-2</v>
      </c>
      <c r="F21" s="12">
        <v>173</v>
      </c>
      <c r="G21" s="12">
        <v>163</v>
      </c>
      <c r="H21" s="14">
        <f t="shared" si="9"/>
        <v>-5.7803468208092484E-2</v>
      </c>
      <c r="I21" s="12">
        <v>114</v>
      </c>
      <c r="J21" s="12">
        <v>116</v>
      </c>
      <c r="K21" s="14">
        <f t="shared" si="10"/>
        <v>1.7543859649122806E-2</v>
      </c>
      <c r="L21" s="15"/>
      <c r="M21" s="12">
        <v>218</v>
      </c>
      <c r="N21" s="12">
        <v>201</v>
      </c>
      <c r="O21" s="12">
        <v>153</v>
      </c>
      <c r="P21" s="17">
        <f t="shared" si="14"/>
        <v>0.82110091743119262</v>
      </c>
      <c r="Q21" s="17">
        <f t="shared" si="12"/>
        <v>0.81094527363184077</v>
      </c>
      <c r="R21" s="18">
        <f t="shared" si="13"/>
        <v>0.75816993464052285</v>
      </c>
    </row>
    <row r="22" spans="1:18" x14ac:dyDescent="0.25">
      <c r="A22" s="90" t="s">
        <v>13</v>
      </c>
      <c r="B22" s="91"/>
      <c r="C22" s="12">
        <v>570</v>
      </c>
      <c r="D22" s="12">
        <v>556</v>
      </c>
      <c r="E22" s="13">
        <f t="shared" si="8"/>
        <v>-2.456140350877193E-2</v>
      </c>
      <c r="F22" s="12">
        <v>447</v>
      </c>
      <c r="G22" s="12">
        <v>413</v>
      </c>
      <c r="H22" s="14">
        <f t="shared" si="9"/>
        <v>-7.6062639821029079E-2</v>
      </c>
      <c r="I22" s="12">
        <v>257</v>
      </c>
      <c r="J22" s="12">
        <v>232</v>
      </c>
      <c r="K22" s="14">
        <f t="shared" si="10"/>
        <v>-9.727626459143969E-2</v>
      </c>
      <c r="L22" s="15"/>
      <c r="M22" s="12">
        <v>588</v>
      </c>
      <c r="N22" s="12">
        <v>443</v>
      </c>
      <c r="O22" s="12">
        <v>280</v>
      </c>
      <c r="P22" s="17">
        <f t="shared" si="14"/>
        <v>0.94557823129251706</v>
      </c>
      <c r="Q22" s="17">
        <f t="shared" si="12"/>
        <v>0.93227990970654628</v>
      </c>
      <c r="R22" s="18">
        <f t="shared" si="13"/>
        <v>0.82857142857142863</v>
      </c>
    </row>
    <row r="23" spans="1:18" x14ac:dyDescent="0.25">
      <c r="A23" s="90" t="s">
        <v>14</v>
      </c>
      <c r="B23" s="91"/>
      <c r="C23" s="20">
        <v>73</v>
      </c>
      <c r="D23" s="20">
        <v>64</v>
      </c>
      <c r="E23" s="13">
        <f t="shared" si="8"/>
        <v>-0.12328767123287671</v>
      </c>
      <c r="F23" s="20">
        <v>71</v>
      </c>
      <c r="G23" s="20">
        <v>55</v>
      </c>
      <c r="H23" s="14">
        <f t="shared" si="9"/>
        <v>-0.22535211267605634</v>
      </c>
      <c r="I23" s="20">
        <v>50</v>
      </c>
      <c r="J23" s="20">
        <v>49</v>
      </c>
      <c r="K23" s="14">
        <f t="shared" si="10"/>
        <v>-0.02</v>
      </c>
      <c r="L23" s="15"/>
      <c r="M23" s="20">
        <v>72</v>
      </c>
      <c r="N23" s="20">
        <v>71</v>
      </c>
      <c r="O23" s="20">
        <v>66</v>
      </c>
      <c r="P23" s="17">
        <f t="shared" si="14"/>
        <v>0.88888888888888884</v>
      </c>
      <c r="Q23" s="17">
        <f t="shared" si="12"/>
        <v>0.77464788732394363</v>
      </c>
      <c r="R23" s="18">
        <f t="shared" si="13"/>
        <v>0.74242424242424243</v>
      </c>
    </row>
    <row r="24" spans="1:18" x14ac:dyDescent="0.25">
      <c r="A24" s="92" t="s">
        <v>15</v>
      </c>
      <c r="B24" s="93"/>
      <c r="C24" s="19">
        <v>843</v>
      </c>
      <c r="D24" s="19">
        <v>797</v>
      </c>
      <c r="E24" s="13">
        <f t="shared" si="8"/>
        <v>-5.4567022538552785E-2</v>
      </c>
      <c r="F24" s="19">
        <v>312</v>
      </c>
      <c r="G24" s="19">
        <v>294</v>
      </c>
      <c r="H24" s="14">
        <f t="shared" si="9"/>
        <v>-5.7692307692307696E-2</v>
      </c>
      <c r="I24" s="19">
        <v>183</v>
      </c>
      <c r="J24" s="19">
        <v>195</v>
      </c>
      <c r="K24" s="14">
        <f t="shared" si="10"/>
        <v>6.5573770491803282E-2</v>
      </c>
      <c r="L24" s="15"/>
      <c r="M24" s="19">
        <v>851</v>
      </c>
      <c r="N24" s="19">
        <v>325</v>
      </c>
      <c r="O24" s="19">
        <v>259</v>
      </c>
      <c r="P24" s="17">
        <f t="shared" si="14"/>
        <v>0.93654524089306701</v>
      </c>
      <c r="Q24" s="17">
        <f t="shared" si="12"/>
        <v>0.9046153846153846</v>
      </c>
      <c r="R24" s="18">
        <f t="shared" si="13"/>
        <v>0.75289575289575295</v>
      </c>
    </row>
    <row r="25" spans="1:18" x14ac:dyDescent="0.25">
      <c r="A25" s="94" t="s">
        <v>18</v>
      </c>
      <c r="B25" s="95"/>
      <c r="C25" s="36">
        <f>C17+C24</f>
        <v>3129</v>
      </c>
      <c r="D25" s="37">
        <f>D17+D24</f>
        <v>3108</v>
      </c>
      <c r="E25" s="23">
        <f t="shared" si="8"/>
        <v>-6.7114093959731542E-3</v>
      </c>
      <c r="F25" s="36">
        <f>F17+F24</f>
        <v>1985</v>
      </c>
      <c r="G25" s="36">
        <f>G17+G24</f>
        <v>1994</v>
      </c>
      <c r="H25" s="24">
        <f t="shared" si="9"/>
        <v>4.5340050377833752E-3</v>
      </c>
      <c r="I25" s="36">
        <f t="shared" ref="I25:J25" si="15">I17+I24</f>
        <v>1233</v>
      </c>
      <c r="J25" s="36">
        <f t="shared" si="15"/>
        <v>1215</v>
      </c>
      <c r="K25" s="23">
        <f t="shared" si="10"/>
        <v>-1.4598540145985401E-2</v>
      </c>
      <c r="L25" s="25"/>
      <c r="M25" s="38">
        <f>M17+M24</f>
        <v>3186</v>
      </c>
      <c r="N25" s="38">
        <f>N17+N24</f>
        <v>2000</v>
      </c>
      <c r="O25" s="38">
        <f>O17+O24</f>
        <v>1416</v>
      </c>
      <c r="P25" s="27">
        <f t="shared" si="14"/>
        <v>0.97551789077212803</v>
      </c>
      <c r="Q25" s="27">
        <f t="shared" si="12"/>
        <v>0.997</v>
      </c>
      <c r="R25" s="28">
        <f t="shared" si="13"/>
        <v>0.85805084745762716</v>
      </c>
    </row>
    <row r="26" spans="1:18" ht="15" customHeight="1" x14ac:dyDescent="0.25">
      <c r="A26" s="100" t="s">
        <v>19</v>
      </c>
      <c r="B26" s="101"/>
      <c r="C26" s="39"/>
      <c r="D26" s="40"/>
      <c r="E26" s="41"/>
      <c r="F26" s="39"/>
      <c r="G26" s="39"/>
      <c r="H26" s="42"/>
      <c r="I26" s="39"/>
      <c r="J26" s="39"/>
      <c r="K26" s="41"/>
      <c r="L26" s="43"/>
      <c r="M26" s="44"/>
      <c r="N26" s="44"/>
      <c r="O26" s="44"/>
      <c r="P26" s="45"/>
      <c r="Q26" s="45"/>
      <c r="R26" s="46"/>
    </row>
    <row r="27" spans="1:18" x14ac:dyDescent="0.25">
      <c r="A27" s="102" t="s">
        <v>20</v>
      </c>
      <c r="B27" s="47" t="s">
        <v>21</v>
      </c>
      <c r="C27" s="19">
        <v>382</v>
      </c>
      <c r="D27" s="48">
        <v>432</v>
      </c>
      <c r="E27" s="13">
        <f t="shared" ref="E27:E65" si="16">(D27-C27)/C27</f>
        <v>0.13089005235602094</v>
      </c>
      <c r="F27" s="19">
        <v>263</v>
      </c>
      <c r="G27" s="19">
        <v>310</v>
      </c>
      <c r="H27" s="14">
        <f t="shared" ref="H27:H53" si="17">(G27-F27)/F27</f>
        <v>0.17870722433460076</v>
      </c>
      <c r="I27" s="19">
        <v>172</v>
      </c>
      <c r="J27" s="19">
        <v>180</v>
      </c>
      <c r="K27" s="13">
        <f t="shared" ref="K27:K28" si="18">(J27-I27)/I27</f>
        <v>4.6511627906976744E-2</v>
      </c>
      <c r="L27" s="49"/>
      <c r="M27" s="50">
        <v>386</v>
      </c>
      <c r="N27" s="50">
        <v>258</v>
      </c>
      <c r="O27" s="51">
        <v>179</v>
      </c>
      <c r="P27" s="17">
        <f t="shared" ref="P27:P65" si="19">D27/M27</f>
        <v>1.1191709844559585</v>
      </c>
      <c r="Q27" s="17">
        <f t="shared" ref="Q27:Q65" si="20">G27/N27</f>
        <v>1.2015503875968991</v>
      </c>
      <c r="R27" s="18">
        <f t="shared" ref="R27:R65" si="21">J27/O27</f>
        <v>1.005586592178771</v>
      </c>
    </row>
    <row r="28" spans="1:18" x14ac:dyDescent="0.25">
      <c r="A28" s="103"/>
      <c r="B28" s="52" t="s">
        <v>22</v>
      </c>
      <c r="C28" s="53">
        <v>586</v>
      </c>
      <c r="D28" s="54">
        <v>593</v>
      </c>
      <c r="E28" s="55">
        <f t="shared" si="16"/>
        <v>1.1945392491467578E-2</v>
      </c>
      <c r="F28" s="53">
        <v>422</v>
      </c>
      <c r="G28" s="53">
        <v>430</v>
      </c>
      <c r="H28" s="56">
        <f t="shared" si="17"/>
        <v>1.8957345971563982E-2</v>
      </c>
      <c r="I28" s="53">
        <v>250</v>
      </c>
      <c r="J28" s="53">
        <v>234</v>
      </c>
      <c r="K28" s="13">
        <f t="shared" si="18"/>
        <v>-6.4000000000000001E-2</v>
      </c>
      <c r="L28" s="57"/>
      <c r="M28" s="58">
        <v>594</v>
      </c>
      <c r="N28" s="58">
        <v>416</v>
      </c>
      <c r="O28" s="58">
        <v>267</v>
      </c>
      <c r="P28" s="17">
        <f t="shared" si="19"/>
        <v>0.99831649831649827</v>
      </c>
      <c r="Q28" s="17">
        <f t="shared" si="20"/>
        <v>1.0336538461538463</v>
      </c>
      <c r="R28" s="18">
        <f t="shared" si="21"/>
        <v>0.8764044943820225</v>
      </c>
    </row>
    <row r="29" spans="1:18" s="68" customFormat="1" ht="15.75" thickBot="1" x14ac:dyDescent="0.3">
      <c r="A29" s="104"/>
      <c r="B29" s="59" t="s">
        <v>23</v>
      </c>
      <c r="C29" s="60">
        <v>164</v>
      </c>
      <c r="D29" s="61">
        <v>121</v>
      </c>
      <c r="E29" s="62">
        <f t="shared" si="16"/>
        <v>-0.26219512195121952</v>
      </c>
      <c r="F29" s="60">
        <v>44</v>
      </c>
      <c r="G29" s="60">
        <v>45</v>
      </c>
      <c r="H29" s="63">
        <f t="shared" si="17"/>
        <v>2.2727272727272728E-2</v>
      </c>
      <c r="I29" s="60">
        <v>17</v>
      </c>
      <c r="J29" s="60">
        <v>19</v>
      </c>
      <c r="K29" s="62">
        <f>(J29-I29)/I29</f>
        <v>0.11764705882352941</v>
      </c>
      <c r="L29" s="64"/>
      <c r="M29" s="65">
        <v>165</v>
      </c>
      <c r="N29" s="65">
        <v>45</v>
      </c>
      <c r="O29" s="65">
        <v>34</v>
      </c>
      <c r="P29" s="66">
        <f t="shared" si="19"/>
        <v>0.73333333333333328</v>
      </c>
      <c r="Q29" s="66">
        <f t="shared" si="20"/>
        <v>1</v>
      </c>
      <c r="R29" s="67">
        <f t="shared" si="21"/>
        <v>0.55882352941176472</v>
      </c>
    </row>
    <row r="30" spans="1:18" ht="15.75" thickBot="1" x14ac:dyDescent="0.3">
      <c r="A30" s="98" t="s">
        <v>24</v>
      </c>
      <c r="B30" s="69" t="s">
        <v>21</v>
      </c>
      <c r="C30" s="70">
        <v>287</v>
      </c>
      <c r="D30" s="71">
        <v>293</v>
      </c>
      <c r="E30" s="72">
        <f t="shared" si="16"/>
        <v>2.0905923344947737E-2</v>
      </c>
      <c r="F30" s="70">
        <v>190</v>
      </c>
      <c r="G30" s="70">
        <v>192</v>
      </c>
      <c r="H30" s="73">
        <f t="shared" si="17"/>
        <v>1.0526315789473684E-2</v>
      </c>
      <c r="I30" s="53">
        <v>116</v>
      </c>
      <c r="J30" s="53">
        <v>102</v>
      </c>
      <c r="K30" s="72">
        <f t="shared" ref="K30:K53" si="22">(J30-I30)/I30</f>
        <v>-0.1206896551724138</v>
      </c>
      <c r="L30" s="74"/>
      <c r="M30" s="75">
        <v>287</v>
      </c>
      <c r="N30" s="75">
        <v>186</v>
      </c>
      <c r="O30" s="75">
        <v>122</v>
      </c>
      <c r="P30" s="76">
        <f t="shared" si="19"/>
        <v>1.0209059233449478</v>
      </c>
      <c r="Q30" s="76">
        <f t="shared" si="20"/>
        <v>1.032258064516129</v>
      </c>
      <c r="R30" s="77">
        <f t="shared" si="21"/>
        <v>0.83606557377049184</v>
      </c>
    </row>
    <row r="31" spans="1:18" ht="15.75" thickBot="1" x14ac:dyDescent="0.3">
      <c r="A31" s="98"/>
      <c r="B31" s="52" t="s">
        <v>22</v>
      </c>
      <c r="C31" s="48">
        <v>470</v>
      </c>
      <c r="D31" s="48">
        <v>465</v>
      </c>
      <c r="E31" s="13">
        <f t="shared" si="16"/>
        <v>-1.0638297872340425E-2</v>
      </c>
      <c r="F31" s="19">
        <v>345</v>
      </c>
      <c r="G31" s="19">
        <v>322</v>
      </c>
      <c r="H31" s="14">
        <f t="shared" si="17"/>
        <v>-6.6666666666666666E-2</v>
      </c>
      <c r="I31" s="19">
        <v>216</v>
      </c>
      <c r="J31" s="19">
        <v>190</v>
      </c>
      <c r="K31" s="13">
        <f t="shared" si="22"/>
        <v>-0.12037037037037036</v>
      </c>
      <c r="L31" s="57"/>
      <c r="M31" s="50">
        <v>480</v>
      </c>
      <c r="N31" s="50">
        <v>343</v>
      </c>
      <c r="O31" s="50">
        <v>239</v>
      </c>
      <c r="P31" s="17">
        <f t="shared" si="19"/>
        <v>0.96875</v>
      </c>
      <c r="Q31" s="17">
        <f t="shared" si="20"/>
        <v>0.93877551020408168</v>
      </c>
      <c r="R31" s="18">
        <f t="shared" si="21"/>
        <v>0.79497907949790791</v>
      </c>
    </row>
    <row r="32" spans="1:18" ht="15.75" thickBot="1" x14ac:dyDescent="0.3">
      <c r="A32" s="99"/>
      <c r="B32" s="59" t="s">
        <v>23</v>
      </c>
      <c r="C32" s="60">
        <v>175</v>
      </c>
      <c r="D32" s="61">
        <v>160</v>
      </c>
      <c r="E32" s="62">
        <f t="shared" si="16"/>
        <v>-8.5714285714285715E-2</v>
      </c>
      <c r="F32" s="60">
        <v>72</v>
      </c>
      <c r="G32" s="60">
        <v>69</v>
      </c>
      <c r="H32" s="63">
        <f t="shared" si="17"/>
        <v>-4.1666666666666664E-2</v>
      </c>
      <c r="I32" s="60">
        <v>38</v>
      </c>
      <c r="J32" s="60">
        <v>37</v>
      </c>
      <c r="K32" s="62">
        <f t="shared" si="22"/>
        <v>-2.6315789473684209E-2</v>
      </c>
      <c r="L32" s="64"/>
      <c r="M32" s="65">
        <v>175</v>
      </c>
      <c r="N32" s="65">
        <v>76</v>
      </c>
      <c r="O32" s="65">
        <v>54</v>
      </c>
      <c r="P32" s="66">
        <f t="shared" si="19"/>
        <v>0.91428571428571426</v>
      </c>
      <c r="Q32" s="66">
        <f t="shared" si="20"/>
        <v>0.90789473684210531</v>
      </c>
      <c r="R32" s="67">
        <f t="shared" si="21"/>
        <v>0.68518518518518523</v>
      </c>
    </row>
    <row r="33" spans="1:18" ht="15.75" thickBot="1" x14ac:dyDescent="0.3">
      <c r="A33" s="98" t="s">
        <v>25</v>
      </c>
      <c r="B33" s="69" t="s">
        <v>21</v>
      </c>
      <c r="C33" s="70">
        <v>356</v>
      </c>
      <c r="D33" s="71">
        <v>340</v>
      </c>
      <c r="E33" s="72">
        <f t="shared" si="16"/>
        <v>-4.49438202247191E-2</v>
      </c>
      <c r="F33" s="70">
        <v>228</v>
      </c>
      <c r="G33" s="70">
        <v>241</v>
      </c>
      <c r="H33" s="73">
        <f t="shared" si="17"/>
        <v>5.701754385964912E-2</v>
      </c>
      <c r="I33" s="53">
        <v>136</v>
      </c>
      <c r="J33" s="53">
        <v>130</v>
      </c>
      <c r="K33" s="72">
        <f t="shared" si="22"/>
        <v>-4.4117647058823532E-2</v>
      </c>
      <c r="L33" s="74"/>
      <c r="M33" s="75">
        <v>357</v>
      </c>
      <c r="N33" s="75">
        <v>226</v>
      </c>
      <c r="O33" s="75">
        <v>150</v>
      </c>
      <c r="P33" s="76">
        <f t="shared" si="19"/>
        <v>0.95238095238095233</v>
      </c>
      <c r="Q33" s="76">
        <f t="shared" si="20"/>
        <v>1.0663716814159292</v>
      </c>
      <c r="R33" s="77">
        <f t="shared" si="21"/>
        <v>0.8666666666666667</v>
      </c>
    </row>
    <row r="34" spans="1:18" ht="15.75" thickBot="1" x14ac:dyDescent="0.3">
      <c r="A34" s="98"/>
      <c r="B34" s="52" t="s">
        <v>22</v>
      </c>
      <c r="C34" s="48">
        <v>520</v>
      </c>
      <c r="D34" s="48">
        <v>511</v>
      </c>
      <c r="E34" s="13">
        <f t="shared" si="16"/>
        <v>-1.7307692307692309E-2</v>
      </c>
      <c r="F34" s="19">
        <v>361</v>
      </c>
      <c r="G34" s="19">
        <v>375</v>
      </c>
      <c r="H34" s="14">
        <f t="shared" si="17"/>
        <v>3.8781163434903045E-2</v>
      </c>
      <c r="I34" s="19">
        <v>218</v>
      </c>
      <c r="J34" s="19">
        <v>204</v>
      </c>
      <c r="K34" s="13">
        <f t="shared" si="22"/>
        <v>-6.4220183486238536E-2</v>
      </c>
      <c r="L34" s="57"/>
      <c r="M34" s="50">
        <v>524</v>
      </c>
      <c r="N34" s="50">
        <v>359</v>
      </c>
      <c r="O34" s="50">
        <v>242</v>
      </c>
      <c r="P34" s="17">
        <f t="shared" si="19"/>
        <v>0.97519083969465647</v>
      </c>
      <c r="Q34" s="17">
        <f t="shared" si="20"/>
        <v>1.0445682451253482</v>
      </c>
      <c r="R34" s="18">
        <f t="shared" si="21"/>
        <v>0.84297520661157022</v>
      </c>
    </row>
    <row r="35" spans="1:18" ht="15.75" thickBot="1" x14ac:dyDescent="0.3">
      <c r="A35" s="99"/>
      <c r="B35" s="59" t="s">
        <v>23</v>
      </c>
      <c r="C35" s="60">
        <v>222</v>
      </c>
      <c r="D35" s="61">
        <v>255</v>
      </c>
      <c r="E35" s="62">
        <f t="shared" si="16"/>
        <v>0.14864864864864866</v>
      </c>
      <c r="F35" s="60">
        <v>57</v>
      </c>
      <c r="G35" s="60">
        <v>57</v>
      </c>
      <c r="H35" s="63">
        <f t="shared" si="17"/>
        <v>0</v>
      </c>
      <c r="I35" s="60">
        <v>29</v>
      </c>
      <c r="J35" s="60">
        <v>41</v>
      </c>
      <c r="K35" s="62">
        <f t="shared" si="22"/>
        <v>0.41379310344827586</v>
      </c>
      <c r="L35" s="64"/>
      <c r="M35" s="65">
        <v>222</v>
      </c>
      <c r="N35" s="65">
        <v>57</v>
      </c>
      <c r="O35" s="65">
        <v>49</v>
      </c>
      <c r="P35" s="66">
        <f t="shared" si="19"/>
        <v>1.1486486486486487</v>
      </c>
      <c r="Q35" s="66">
        <f t="shared" si="20"/>
        <v>1</v>
      </c>
      <c r="R35" s="67">
        <f t="shared" si="21"/>
        <v>0.83673469387755106</v>
      </c>
    </row>
    <row r="36" spans="1:18" ht="15.75" thickBot="1" x14ac:dyDescent="0.3">
      <c r="A36" s="98" t="s">
        <v>26</v>
      </c>
      <c r="B36" s="69" t="s">
        <v>21</v>
      </c>
      <c r="C36" s="71">
        <v>205</v>
      </c>
      <c r="D36" s="71">
        <v>216</v>
      </c>
      <c r="E36" s="72">
        <f t="shared" si="16"/>
        <v>5.3658536585365853E-2</v>
      </c>
      <c r="F36" s="70">
        <v>133</v>
      </c>
      <c r="G36" s="70">
        <v>155</v>
      </c>
      <c r="H36" s="73">
        <f t="shared" si="17"/>
        <v>0.16541353383458646</v>
      </c>
      <c r="I36" s="53">
        <v>91</v>
      </c>
      <c r="J36" s="53">
        <v>96</v>
      </c>
      <c r="K36" s="72">
        <f t="shared" si="22"/>
        <v>5.4945054945054944E-2</v>
      </c>
      <c r="L36" s="74"/>
      <c r="M36" s="75">
        <v>206</v>
      </c>
      <c r="N36" s="75">
        <v>129</v>
      </c>
      <c r="O36" s="75">
        <v>91</v>
      </c>
      <c r="P36" s="76">
        <f t="shared" si="19"/>
        <v>1.0485436893203883</v>
      </c>
      <c r="Q36" s="76">
        <f t="shared" si="20"/>
        <v>1.2015503875968991</v>
      </c>
      <c r="R36" s="77">
        <f t="shared" si="21"/>
        <v>1.054945054945055</v>
      </c>
    </row>
    <row r="37" spans="1:18" ht="15.75" thickBot="1" x14ac:dyDescent="0.3">
      <c r="A37" s="98"/>
      <c r="B37" s="52" t="s">
        <v>22</v>
      </c>
      <c r="C37" s="48">
        <v>303</v>
      </c>
      <c r="D37" s="48">
        <v>327</v>
      </c>
      <c r="E37" s="13">
        <f t="shared" si="16"/>
        <v>7.9207920792079209E-2</v>
      </c>
      <c r="F37" s="19">
        <v>219</v>
      </c>
      <c r="G37" s="19">
        <v>255</v>
      </c>
      <c r="H37" s="14">
        <f t="shared" si="17"/>
        <v>0.16438356164383561</v>
      </c>
      <c r="I37" s="19">
        <v>150</v>
      </c>
      <c r="J37" s="19">
        <v>177</v>
      </c>
      <c r="K37" s="13">
        <f t="shared" si="22"/>
        <v>0.18</v>
      </c>
      <c r="L37" s="57"/>
      <c r="M37" s="50">
        <v>308</v>
      </c>
      <c r="N37" s="50">
        <v>220</v>
      </c>
      <c r="O37" s="50">
        <v>167</v>
      </c>
      <c r="P37" s="17">
        <f t="shared" si="19"/>
        <v>1.0616883116883118</v>
      </c>
      <c r="Q37" s="17">
        <f t="shared" si="20"/>
        <v>1.1590909090909092</v>
      </c>
      <c r="R37" s="18">
        <f t="shared" si="21"/>
        <v>1.0598802395209581</v>
      </c>
    </row>
    <row r="38" spans="1:18" ht="15.75" thickBot="1" x14ac:dyDescent="0.3">
      <c r="A38" s="99"/>
      <c r="B38" s="59" t="s">
        <v>23</v>
      </c>
      <c r="C38" s="60">
        <v>28</v>
      </c>
      <c r="D38" s="61">
        <v>43</v>
      </c>
      <c r="E38" s="62">
        <f t="shared" si="16"/>
        <v>0.5357142857142857</v>
      </c>
      <c r="F38" s="60">
        <v>8</v>
      </c>
      <c r="G38" s="60">
        <v>14</v>
      </c>
      <c r="H38" s="63">
        <f t="shared" si="17"/>
        <v>0.75</v>
      </c>
      <c r="I38" s="60">
        <v>4</v>
      </c>
      <c r="J38" s="60">
        <v>14</v>
      </c>
      <c r="K38" s="62">
        <f t="shared" si="22"/>
        <v>2.5</v>
      </c>
      <c r="L38" s="64"/>
      <c r="M38" s="65">
        <v>28</v>
      </c>
      <c r="N38" s="65">
        <v>8</v>
      </c>
      <c r="O38" s="65">
        <v>7</v>
      </c>
      <c r="P38" s="66">
        <f t="shared" si="19"/>
        <v>1.5357142857142858</v>
      </c>
      <c r="Q38" s="66">
        <f t="shared" si="20"/>
        <v>1.75</v>
      </c>
      <c r="R38" s="67">
        <f t="shared" si="21"/>
        <v>2</v>
      </c>
    </row>
    <row r="39" spans="1:18" ht="15.75" thickBot="1" x14ac:dyDescent="0.3">
      <c r="A39" s="98" t="s">
        <v>27</v>
      </c>
      <c r="B39" s="69" t="s">
        <v>21</v>
      </c>
      <c r="C39" s="71">
        <v>70</v>
      </c>
      <c r="D39" s="71">
        <v>84</v>
      </c>
      <c r="E39" s="72">
        <f t="shared" si="16"/>
        <v>0.2</v>
      </c>
      <c r="F39" s="70">
        <v>53</v>
      </c>
      <c r="G39" s="70">
        <v>62</v>
      </c>
      <c r="H39" s="73">
        <f t="shared" si="17"/>
        <v>0.16981132075471697</v>
      </c>
      <c r="I39" s="53">
        <v>38</v>
      </c>
      <c r="J39" s="53">
        <v>45</v>
      </c>
      <c r="K39" s="13">
        <f t="shared" si="22"/>
        <v>0.18421052631578946</v>
      </c>
      <c r="L39" s="74"/>
      <c r="M39" s="75">
        <v>70</v>
      </c>
      <c r="N39" s="75">
        <v>50</v>
      </c>
      <c r="O39" s="75">
        <v>38</v>
      </c>
      <c r="P39" s="76">
        <f t="shared" si="19"/>
        <v>1.2</v>
      </c>
      <c r="Q39" s="76">
        <f t="shared" si="20"/>
        <v>1.24</v>
      </c>
      <c r="R39" s="77">
        <f t="shared" si="21"/>
        <v>1.1842105263157894</v>
      </c>
    </row>
    <row r="40" spans="1:18" ht="15.75" thickBot="1" x14ac:dyDescent="0.3">
      <c r="A40" s="98"/>
      <c r="B40" s="52" t="s">
        <v>22</v>
      </c>
      <c r="C40" s="19">
        <v>121</v>
      </c>
      <c r="D40" s="48">
        <v>121</v>
      </c>
      <c r="E40" s="13">
        <f t="shared" si="16"/>
        <v>0</v>
      </c>
      <c r="F40" s="19">
        <v>93</v>
      </c>
      <c r="G40" s="19">
        <v>90</v>
      </c>
      <c r="H40" s="14">
        <f t="shared" si="17"/>
        <v>-3.2258064516129031E-2</v>
      </c>
      <c r="I40" s="19">
        <v>64</v>
      </c>
      <c r="J40" s="19">
        <v>62</v>
      </c>
      <c r="K40" s="13">
        <f t="shared" si="22"/>
        <v>-3.125E-2</v>
      </c>
      <c r="L40" s="57"/>
      <c r="M40" s="50">
        <v>126</v>
      </c>
      <c r="N40" s="50">
        <v>94</v>
      </c>
      <c r="O40" s="50">
        <v>71</v>
      </c>
      <c r="P40" s="17">
        <f t="shared" si="19"/>
        <v>0.96031746031746035</v>
      </c>
      <c r="Q40" s="17">
        <f t="shared" si="20"/>
        <v>0.95744680851063835</v>
      </c>
      <c r="R40" s="18">
        <f t="shared" si="21"/>
        <v>0.87323943661971826</v>
      </c>
    </row>
    <row r="41" spans="1:18" ht="15.75" thickBot="1" x14ac:dyDescent="0.3">
      <c r="A41" s="99"/>
      <c r="B41" s="59" t="s">
        <v>23</v>
      </c>
      <c r="C41" s="60">
        <v>89</v>
      </c>
      <c r="D41" s="61">
        <v>64</v>
      </c>
      <c r="E41" s="62">
        <f t="shared" si="16"/>
        <v>-0.2808988764044944</v>
      </c>
      <c r="F41" s="60">
        <v>56</v>
      </c>
      <c r="G41" s="60">
        <v>40</v>
      </c>
      <c r="H41" s="63">
        <f t="shared" si="17"/>
        <v>-0.2857142857142857</v>
      </c>
      <c r="I41" s="60">
        <v>42</v>
      </c>
      <c r="J41" s="60">
        <v>31</v>
      </c>
      <c r="K41" s="62">
        <f t="shared" si="22"/>
        <v>-0.26190476190476192</v>
      </c>
      <c r="L41" s="64"/>
      <c r="M41" s="65">
        <v>93</v>
      </c>
      <c r="N41" s="65">
        <v>59</v>
      </c>
      <c r="O41" s="65">
        <v>48</v>
      </c>
      <c r="P41" s="66">
        <f t="shared" si="19"/>
        <v>0.68817204301075274</v>
      </c>
      <c r="Q41" s="66">
        <f t="shared" si="20"/>
        <v>0.67796610169491522</v>
      </c>
      <c r="R41" s="67">
        <f t="shared" si="21"/>
        <v>0.64583333333333337</v>
      </c>
    </row>
    <row r="42" spans="1:18" ht="15.75" thickBot="1" x14ac:dyDescent="0.3">
      <c r="A42" s="98" t="s">
        <v>28</v>
      </c>
      <c r="B42" s="69" t="s">
        <v>21</v>
      </c>
      <c r="C42" s="71">
        <v>19</v>
      </c>
      <c r="D42" s="71">
        <v>16</v>
      </c>
      <c r="E42" s="72">
        <f t="shared" si="16"/>
        <v>-0.15789473684210525</v>
      </c>
      <c r="F42" s="70">
        <v>16</v>
      </c>
      <c r="G42" s="70">
        <v>14</v>
      </c>
      <c r="H42" s="72">
        <f t="shared" si="17"/>
        <v>-0.125</v>
      </c>
      <c r="I42" s="53">
        <v>10</v>
      </c>
      <c r="J42" s="53">
        <v>9</v>
      </c>
      <c r="K42" s="72">
        <f t="shared" si="22"/>
        <v>-0.1</v>
      </c>
      <c r="L42" s="74"/>
      <c r="M42" s="75">
        <v>19</v>
      </c>
      <c r="N42" s="75">
        <v>16</v>
      </c>
      <c r="O42" s="75">
        <v>11</v>
      </c>
      <c r="P42" s="76">
        <f t="shared" si="19"/>
        <v>0.84210526315789469</v>
      </c>
      <c r="Q42" s="76">
        <f t="shared" si="20"/>
        <v>0.875</v>
      </c>
      <c r="R42" s="77">
        <f t="shared" si="21"/>
        <v>0.81818181818181823</v>
      </c>
    </row>
    <row r="43" spans="1:18" ht="15.75" thickBot="1" x14ac:dyDescent="0.3">
      <c r="A43" s="98"/>
      <c r="B43" s="52" t="s">
        <v>22</v>
      </c>
      <c r="C43" s="48">
        <v>29</v>
      </c>
      <c r="D43" s="48">
        <v>29</v>
      </c>
      <c r="E43" s="13">
        <f t="shared" si="16"/>
        <v>0</v>
      </c>
      <c r="F43" s="19">
        <v>26</v>
      </c>
      <c r="G43" s="19">
        <v>24</v>
      </c>
      <c r="H43" s="14">
        <f t="shared" si="17"/>
        <v>-7.6923076923076927E-2</v>
      </c>
      <c r="I43" s="19">
        <v>14</v>
      </c>
      <c r="J43" s="19">
        <v>16</v>
      </c>
      <c r="K43" s="13">
        <f t="shared" si="22"/>
        <v>0.14285714285714285</v>
      </c>
      <c r="L43" s="57"/>
      <c r="M43" s="50">
        <v>29</v>
      </c>
      <c r="N43" s="50">
        <v>26</v>
      </c>
      <c r="O43" s="50">
        <v>17</v>
      </c>
      <c r="P43" s="17">
        <f t="shared" si="19"/>
        <v>1</v>
      </c>
      <c r="Q43" s="17">
        <f t="shared" si="20"/>
        <v>0.92307692307692313</v>
      </c>
      <c r="R43" s="18">
        <f t="shared" si="21"/>
        <v>0.94117647058823528</v>
      </c>
    </row>
    <row r="44" spans="1:18" ht="15.75" thickBot="1" x14ac:dyDescent="0.3">
      <c r="A44" s="99"/>
      <c r="B44" s="59" t="s">
        <v>23</v>
      </c>
      <c r="C44" s="60">
        <v>70</v>
      </c>
      <c r="D44" s="61">
        <v>62</v>
      </c>
      <c r="E44" s="62">
        <f t="shared" si="16"/>
        <v>-0.11428571428571428</v>
      </c>
      <c r="F44" s="60">
        <v>20</v>
      </c>
      <c r="G44" s="60">
        <v>18</v>
      </c>
      <c r="H44" s="63">
        <f t="shared" si="17"/>
        <v>-0.1</v>
      </c>
      <c r="I44" s="60">
        <v>13</v>
      </c>
      <c r="J44" s="60">
        <v>14</v>
      </c>
      <c r="K44" s="62">
        <f t="shared" si="22"/>
        <v>7.6923076923076927E-2</v>
      </c>
      <c r="L44" s="64"/>
      <c r="M44" s="65">
        <v>70</v>
      </c>
      <c r="N44" s="65">
        <v>21</v>
      </c>
      <c r="O44" s="65">
        <v>20</v>
      </c>
      <c r="P44" s="66">
        <f t="shared" si="19"/>
        <v>0.88571428571428568</v>
      </c>
      <c r="Q44" s="66">
        <f t="shared" si="20"/>
        <v>0.8571428571428571</v>
      </c>
      <c r="R44" s="67">
        <f t="shared" si="21"/>
        <v>0.7</v>
      </c>
    </row>
    <row r="45" spans="1:18" ht="15.75" thickBot="1" x14ac:dyDescent="0.3">
      <c r="A45" s="98" t="s">
        <v>29</v>
      </c>
      <c r="B45" s="69" t="s">
        <v>21</v>
      </c>
      <c r="C45" s="71">
        <v>122</v>
      </c>
      <c r="D45" s="71">
        <v>120</v>
      </c>
      <c r="E45" s="72">
        <f t="shared" si="16"/>
        <v>-1.6393442622950821E-2</v>
      </c>
      <c r="F45" s="70">
        <v>93</v>
      </c>
      <c r="G45" s="70">
        <v>85</v>
      </c>
      <c r="H45" s="73">
        <f t="shared" si="17"/>
        <v>-8.6021505376344093E-2</v>
      </c>
      <c r="I45" s="53">
        <v>62</v>
      </c>
      <c r="J45" s="53">
        <v>54</v>
      </c>
      <c r="K45" s="72">
        <f t="shared" si="22"/>
        <v>-0.12903225806451613</v>
      </c>
      <c r="L45" s="74"/>
      <c r="M45" s="75">
        <v>122</v>
      </c>
      <c r="N45" s="75">
        <v>89</v>
      </c>
      <c r="O45" s="75">
        <v>63</v>
      </c>
      <c r="P45" s="76">
        <f t="shared" si="19"/>
        <v>0.98360655737704916</v>
      </c>
      <c r="Q45" s="76">
        <f t="shared" si="20"/>
        <v>0.9550561797752809</v>
      </c>
      <c r="R45" s="77">
        <f t="shared" si="21"/>
        <v>0.8571428571428571</v>
      </c>
    </row>
    <row r="46" spans="1:18" ht="15.75" thickBot="1" x14ac:dyDescent="0.3">
      <c r="A46" s="98"/>
      <c r="B46" s="52" t="s">
        <v>22</v>
      </c>
      <c r="C46" s="48">
        <v>231</v>
      </c>
      <c r="D46" s="48">
        <v>249</v>
      </c>
      <c r="E46" s="13">
        <f t="shared" si="16"/>
        <v>7.792207792207792E-2</v>
      </c>
      <c r="F46" s="19">
        <v>189</v>
      </c>
      <c r="G46" s="19">
        <v>190</v>
      </c>
      <c r="H46" s="14">
        <f t="shared" si="17"/>
        <v>5.2910052910052907E-3</v>
      </c>
      <c r="I46" s="19">
        <v>127</v>
      </c>
      <c r="J46" s="19">
        <v>128</v>
      </c>
      <c r="K46" s="13">
        <f t="shared" si="22"/>
        <v>7.874015748031496E-3</v>
      </c>
      <c r="L46" s="57"/>
      <c r="M46" s="50">
        <v>249</v>
      </c>
      <c r="N46" s="50">
        <v>200</v>
      </c>
      <c r="O46" s="50">
        <v>143</v>
      </c>
      <c r="P46" s="17">
        <f t="shared" si="19"/>
        <v>1</v>
      </c>
      <c r="Q46" s="17">
        <f t="shared" si="20"/>
        <v>0.95</v>
      </c>
      <c r="R46" s="18">
        <f t="shared" si="21"/>
        <v>0.8951048951048951</v>
      </c>
    </row>
    <row r="47" spans="1:18" ht="15.75" thickBot="1" x14ac:dyDescent="0.3">
      <c r="A47" s="99"/>
      <c r="B47" s="59" t="s">
        <v>23</v>
      </c>
      <c r="C47" s="60">
        <v>59</v>
      </c>
      <c r="D47" s="61">
        <v>71</v>
      </c>
      <c r="E47" s="62">
        <f t="shared" si="16"/>
        <v>0.20338983050847459</v>
      </c>
      <c r="F47" s="60">
        <v>38</v>
      </c>
      <c r="G47" s="60">
        <v>43</v>
      </c>
      <c r="H47" s="63">
        <f t="shared" si="17"/>
        <v>0.13157894736842105</v>
      </c>
      <c r="I47" s="60">
        <v>31</v>
      </c>
      <c r="J47" s="60">
        <v>34</v>
      </c>
      <c r="K47" s="62">
        <f t="shared" si="22"/>
        <v>9.6774193548387094E-2</v>
      </c>
      <c r="L47" s="64"/>
      <c r="M47" s="65">
        <v>62</v>
      </c>
      <c r="N47" s="65">
        <v>42</v>
      </c>
      <c r="O47" s="65">
        <v>35</v>
      </c>
      <c r="P47" s="66">
        <f t="shared" si="19"/>
        <v>1.1451612903225807</v>
      </c>
      <c r="Q47" s="66">
        <f t="shared" si="20"/>
        <v>1.0238095238095237</v>
      </c>
      <c r="R47" s="67">
        <f t="shared" si="21"/>
        <v>0.97142857142857142</v>
      </c>
    </row>
    <row r="48" spans="1:18" ht="15.75" thickBot="1" x14ac:dyDescent="0.3">
      <c r="A48" s="98" t="s">
        <v>39</v>
      </c>
      <c r="B48" s="69" t="s">
        <v>21</v>
      </c>
      <c r="C48" s="71">
        <v>10</v>
      </c>
      <c r="D48" s="71">
        <v>11</v>
      </c>
      <c r="E48" s="72">
        <f t="shared" si="16"/>
        <v>0.1</v>
      </c>
      <c r="F48" s="70">
        <v>6</v>
      </c>
      <c r="G48" s="70">
        <v>10</v>
      </c>
      <c r="H48" s="73">
        <f t="shared" si="17"/>
        <v>0.66666666666666663</v>
      </c>
      <c r="I48" s="53">
        <v>4</v>
      </c>
      <c r="J48" s="53">
        <v>7</v>
      </c>
      <c r="K48" s="72">
        <f t="shared" si="22"/>
        <v>0.75</v>
      </c>
      <c r="L48" s="74"/>
      <c r="M48" s="75">
        <v>10</v>
      </c>
      <c r="N48" s="75">
        <v>6</v>
      </c>
      <c r="O48" s="75">
        <v>4</v>
      </c>
      <c r="P48" s="76">
        <f t="shared" si="19"/>
        <v>1.1000000000000001</v>
      </c>
      <c r="Q48" s="76">
        <f t="shared" si="20"/>
        <v>1.6666666666666667</v>
      </c>
      <c r="R48" s="77">
        <v>0</v>
      </c>
    </row>
    <row r="49" spans="1:18" ht="15.75" thickBot="1" x14ac:dyDescent="0.3">
      <c r="A49" s="98"/>
      <c r="B49" s="52" t="s">
        <v>22</v>
      </c>
      <c r="C49" s="19">
        <v>26</v>
      </c>
      <c r="D49" s="48">
        <v>16</v>
      </c>
      <c r="E49" s="13">
        <f t="shared" si="16"/>
        <v>-0.38461538461538464</v>
      </c>
      <c r="F49" s="19">
        <v>18</v>
      </c>
      <c r="G49" s="19">
        <v>14</v>
      </c>
      <c r="H49" s="14">
        <f t="shared" si="17"/>
        <v>-0.22222222222222221</v>
      </c>
      <c r="I49" s="19">
        <v>11</v>
      </c>
      <c r="J49" s="19">
        <v>9</v>
      </c>
      <c r="K49" s="13">
        <f t="shared" si="22"/>
        <v>-0.18181818181818182</v>
      </c>
      <c r="L49" s="57"/>
      <c r="M49" s="50">
        <v>25</v>
      </c>
      <c r="N49" s="50">
        <v>17</v>
      </c>
      <c r="O49" s="50">
        <v>11</v>
      </c>
      <c r="P49" s="17">
        <f t="shared" si="19"/>
        <v>0.64</v>
      </c>
      <c r="Q49" s="17">
        <f t="shared" si="20"/>
        <v>0.82352941176470584</v>
      </c>
      <c r="R49" s="18">
        <f t="shared" si="21"/>
        <v>0.81818181818181823</v>
      </c>
    </row>
    <row r="50" spans="1:18" ht="15.75" thickBot="1" x14ac:dyDescent="0.3">
      <c r="A50" s="99"/>
      <c r="B50" s="59" t="s">
        <v>23</v>
      </c>
      <c r="C50" s="60">
        <v>36</v>
      </c>
      <c r="D50" s="61">
        <v>21</v>
      </c>
      <c r="E50" s="62">
        <f t="shared" si="16"/>
        <v>-0.41666666666666669</v>
      </c>
      <c r="F50" s="60">
        <v>17</v>
      </c>
      <c r="G50" s="60">
        <v>8</v>
      </c>
      <c r="H50" s="63">
        <f>(G50-F50)/F50</f>
        <v>-0.52941176470588236</v>
      </c>
      <c r="I50" s="60">
        <v>9</v>
      </c>
      <c r="J50" s="60">
        <v>5</v>
      </c>
      <c r="K50" s="62">
        <f t="shared" si="22"/>
        <v>-0.44444444444444442</v>
      </c>
      <c r="L50" s="64"/>
      <c r="M50" s="65">
        <v>36</v>
      </c>
      <c r="N50" s="65">
        <v>17</v>
      </c>
      <c r="O50" s="65">
        <v>12</v>
      </c>
      <c r="P50" s="66">
        <f t="shared" si="19"/>
        <v>0.58333333333333337</v>
      </c>
      <c r="Q50" s="66">
        <f t="shared" si="20"/>
        <v>0.47058823529411764</v>
      </c>
      <c r="R50" s="67">
        <f t="shared" si="21"/>
        <v>0.41666666666666669</v>
      </c>
    </row>
    <row r="51" spans="1:18" ht="15.75" thickBot="1" x14ac:dyDescent="0.3">
      <c r="A51" s="99" t="s">
        <v>30</v>
      </c>
      <c r="B51" s="69" t="s">
        <v>21</v>
      </c>
      <c r="C51" s="70">
        <v>465</v>
      </c>
      <c r="D51" s="71">
        <v>464</v>
      </c>
      <c r="E51" s="72">
        <f>(D51-C51)/C51</f>
        <v>-2.1505376344086021E-3</v>
      </c>
      <c r="F51" s="70">
        <v>420</v>
      </c>
      <c r="G51" s="70">
        <v>423</v>
      </c>
      <c r="H51" s="73">
        <f t="shared" si="17"/>
        <v>7.1428571428571426E-3</v>
      </c>
      <c r="I51" s="53">
        <v>208</v>
      </c>
      <c r="J51" s="53">
        <v>213</v>
      </c>
      <c r="K51" s="72">
        <f t="shared" si="22"/>
        <v>2.403846153846154E-2</v>
      </c>
      <c r="L51" s="74"/>
      <c r="M51" s="75">
        <v>531</v>
      </c>
      <c r="N51" s="75">
        <v>471</v>
      </c>
      <c r="O51" s="75">
        <v>265</v>
      </c>
      <c r="P51" s="76">
        <f>D51/M51</f>
        <v>0.87382297551789079</v>
      </c>
      <c r="Q51" s="76">
        <f t="shared" si="20"/>
        <v>0.89808917197452232</v>
      </c>
      <c r="R51" s="77">
        <f t="shared" si="21"/>
        <v>0.80377358490566042</v>
      </c>
    </row>
    <row r="52" spans="1:18" ht="15.75" thickBot="1" x14ac:dyDescent="0.3">
      <c r="A52" s="99"/>
      <c r="B52" s="59" t="s">
        <v>22</v>
      </c>
      <c r="C52" s="60">
        <v>927</v>
      </c>
      <c r="D52" s="61">
        <v>1037</v>
      </c>
      <c r="E52" s="62">
        <f>(D52-C52)/C52</f>
        <v>0.11866235167206041</v>
      </c>
      <c r="F52" s="60">
        <v>828</v>
      </c>
      <c r="G52" s="60">
        <v>953</v>
      </c>
      <c r="H52" s="63">
        <f t="shared" si="17"/>
        <v>0.15096618357487923</v>
      </c>
      <c r="I52" s="60">
        <v>433</v>
      </c>
      <c r="J52" s="60">
        <v>526</v>
      </c>
      <c r="K52" s="62">
        <f t="shared" si="22"/>
        <v>0.21478060046189376</v>
      </c>
      <c r="L52" s="64"/>
      <c r="M52" s="65">
        <v>1091</v>
      </c>
      <c r="N52" s="65">
        <v>978</v>
      </c>
      <c r="O52" s="65">
        <v>597</v>
      </c>
      <c r="P52" s="66">
        <f>D52/M52</f>
        <v>0.95050412465627865</v>
      </c>
      <c r="Q52" s="66">
        <f t="shared" si="20"/>
        <v>0.97443762781186094</v>
      </c>
      <c r="R52" s="67">
        <f t="shared" si="21"/>
        <v>0.88107202680066998</v>
      </c>
    </row>
    <row r="53" spans="1:18" ht="15.75" thickBot="1" x14ac:dyDescent="0.3">
      <c r="A53" s="98" t="s">
        <v>31</v>
      </c>
      <c r="B53" s="69" t="s">
        <v>21</v>
      </c>
      <c r="C53" s="70">
        <v>7</v>
      </c>
      <c r="D53" s="78">
        <v>3</v>
      </c>
      <c r="E53" s="72">
        <f>(D53-C53)/C53</f>
        <v>-0.5714285714285714</v>
      </c>
      <c r="F53" s="70">
        <v>6</v>
      </c>
      <c r="G53" s="78">
        <v>3</v>
      </c>
      <c r="H53" s="72">
        <f t="shared" si="17"/>
        <v>-0.5</v>
      </c>
      <c r="I53" s="53">
        <v>4</v>
      </c>
      <c r="J53" s="20">
        <v>1</v>
      </c>
      <c r="K53" s="72">
        <f t="shared" si="22"/>
        <v>-0.75</v>
      </c>
      <c r="L53" s="74"/>
      <c r="M53" s="75">
        <v>8</v>
      </c>
      <c r="N53" s="75">
        <v>5</v>
      </c>
      <c r="O53" s="75">
        <v>3</v>
      </c>
      <c r="P53" s="76">
        <v>0</v>
      </c>
      <c r="Q53" s="76">
        <v>0</v>
      </c>
      <c r="R53" s="77">
        <v>0</v>
      </c>
    </row>
    <row r="54" spans="1:18" ht="15.75" thickBot="1" x14ac:dyDescent="0.3">
      <c r="A54" s="99"/>
      <c r="B54" s="52" t="s">
        <v>22</v>
      </c>
      <c r="C54" s="19">
        <v>30</v>
      </c>
      <c r="D54" s="48">
        <v>31</v>
      </c>
      <c r="E54" s="13">
        <f t="shared" si="16"/>
        <v>3.3333333333333333E-2</v>
      </c>
      <c r="F54" s="19">
        <v>23</v>
      </c>
      <c r="G54" s="19">
        <v>26</v>
      </c>
      <c r="H54" s="56">
        <f>(G54-F54)/F54</f>
        <v>0.13043478260869565</v>
      </c>
      <c r="I54" s="19">
        <v>14</v>
      </c>
      <c r="J54" s="19">
        <v>16</v>
      </c>
      <c r="K54" s="13">
        <f>(J54-I54)/I54</f>
        <v>0.14285714285714285</v>
      </c>
      <c r="L54" s="57"/>
      <c r="M54" s="50">
        <v>31</v>
      </c>
      <c r="N54" s="50">
        <v>21</v>
      </c>
      <c r="O54" s="50">
        <v>12</v>
      </c>
      <c r="P54" s="17">
        <f t="shared" si="19"/>
        <v>1</v>
      </c>
      <c r="Q54" s="17">
        <f t="shared" si="20"/>
        <v>1.2380952380952381</v>
      </c>
      <c r="R54" s="18">
        <f t="shared" si="21"/>
        <v>1.3333333333333333</v>
      </c>
    </row>
    <row r="55" spans="1:18" ht="15.75" thickBot="1" x14ac:dyDescent="0.3">
      <c r="A55" s="99"/>
      <c r="B55" s="59" t="s">
        <v>23</v>
      </c>
      <c r="C55" s="60">
        <v>19</v>
      </c>
      <c r="D55" s="61">
        <v>7</v>
      </c>
      <c r="E55" s="62">
        <f t="shared" si="16"/>
        <v>-0.63157894736842102</v>
      </c>
      <c r="F55" s="60">
        <v>10</v>
      </c>
      <c r="G55" s="60">
        <v>5</v>
      </c>
      <c r="H55" s="63">
        <f>(G55-F55)/F55</f>
        <v>-0.5</v>
      </c>
      <c r="I55" s="60">
        <v>5</v>
      </c>
      <c r="J55" s="60">
        <v>3</v>
      </c>
      <c r="K55" s="62">
        <f>(J55-I55)/I55</f>
        <v>-0.4</v>
      </c>
      <c r="L55" s="64"/>
      <c r="M55" s="65">
        <v>19</v>
      </c>
      <c r="N55" s="65">
        <v>12</v>
      </c>
      <c r="O55" s="65">
        <v>10</v>
      </c>
      <c r="P55" s="66">
        <f t="shared" si="19"/>
        <v>0.36842105263157893</v>
      </c>
      <c r="Q55" s="66">
        <f t="shared" si="20"/>
        <v>0.41666666666666669</v>
      </c>
      <c r="R55" s="67">
        <f t="shared" si="21"/>
        <v>0.3</v>
      </c>
    </row>
    <row r="56" spans="1:18" ht="15.75" thickBot="1" x14ac:dyDescent="0.3">
      <c r="A56" s="99" t="s">
        <v>32</v>
      </c>
      <c r="B56" s="69" t="s">
        <v>21</v>
      </c>
      <c r="C56" s="70">
        <v>6</v>
      </c>
      <c r="D56" s="71">
        <v>20</v>
      </c>
      <c r="E56" s="72">
        <f t="shared" si="16"/>
        <v>2.3333333333333335</v>
      </c>
      <c r="F56" s="70">
        <v>6</v>
      </c>
      <c r="G56" s="70">
        <v>19</v>
      </c>
      <c r="H56" s="72">
        <f>(G56-F56)/F56</f>
        <v>2.1666666666666665</v>
      </c>
      <c r="I56" s="53">
        <v>2</v>
      </c>
      <c r="J56" s="53">
        <v>10</v>
      </c>
      <c r="K56" s="72">
        <f t="shared" ref="K56:K65" si="23">(J56-I56)/I56</f>
        <v>4</v>
      </c>
      <c r="L56" s="79"/>
      <c r="M56" s="75">
        <v>8</v>
      </c>
      <c r="N56" s="75">
        <v>8</v>
      </c>
      <c r="O56" s="75">
        <v>3</v>
      </c>
      <c r="P56" s="76">
        <f t="shared" si="19"/>
        <v>2.5</v>
      </c>
      <c r="Q56" s="76">
        <f t="shared" si="20"/>
        <v>2.375</v>
      </c>
      <c r="R56" s="77">
        <f t="shared" si="21"/>
        <v>3.3333333333333335</v>
      </c>
    </row>
    <row r="57" spans="1:18" ht="15.75" thickBot="1" x14ac:dyDescent="0.3">
      <c r="A57" s="99"/>
      <c r="B57" s="59" t="s">
        <v>22</v>
      </c>
      <c r="C57" s="60">
        <v>19</v>
      </c>
      <c r="D57" s="61">
        <v>32</v>
      </c>
      <c r="E57" s="62">
        <f t="shared" si="16"/>
        <v>0.68421052631578949</v>
      </c>
      <c r="F57" s="60">
        <v>17</v>
      </c>
      <c r="G57" s="60">
        <v>30</v>
      </c>
      <c r="H57" s="62">
        <f t="shared" ref="H57:H65" si="24">(G57-F57)/F57</f>
        <v>0.76470588235294112</v>
      </c>
      <c r="I57" s="60">
        <v>8</v>
      </c>
      <c r="J57" s="60">
        <v>20</v>
      </c>
      <c r="K57" s="62">
        <f t="shared" si="23"/>
        <v>1.5</v>
      </c>
      <c r="L57" s="80"/>
      <c r="M57" s="65">
        <v>29</v>
      </c>
      <c r="N57" s="65">
        <v>27</v>
      </c>
      <c r="O57" s="65">
        <v>15</v>
      </c>
      <c r="P57" s="66">
        <f t="shared" si="19"/>
        <v>1.103448275862069</v>
      </c>
      <c r="Q57" s="66">
        <f t="shared" si="20"/>
        <v>1.1111111111111112</v>
      </c>
      <c r="R57" s="67">
        <f t="shared" si="21"/>
        <v>1.3333333333333333</v>
      </c>
    </row>
    <row r="58" spans="1:18" ht="15.75" thickBot="1" x14ac:dyDescent="0.3">
      <c r="A58" s="99" t="s">
        <v>33</v>
      </c>
      <c r="B58" s="69" t="s">
        <v>21</v>
      </c>
      <c r="C58" s="70">
        <v>2</v>
      </c>
      <c r="D58" s="71">
        <v>1</v>
      </c>
      <c r="E58" s="72">
        <f t="shared" si="16"/>
        <v>-0.5</v>
      </c>
      <c r="F58" s="70">
        <v>2</v>
      </c>
      <c r="G58" s="70">
        <v>1</v>
      </c>
      <c r="H58" s="72">
        <f t="shared" si="24"/>
        <v>-0.5</v>
      </c>
      <c r="I58" s="53">
        <v>1</v>
      </c>
      <c r="J58" s="53">
        <v>0</v>
      </c>
      <c r="K58" s="72">
        <f t="shared" si="23"/>
        <v>-1</v>
      </c>
      <c r="L58" s="79"/>
      <c r="M58" s="75">
        <v>2</v>
      </c>
      <c r="N58" s="75">
        <v>2</v>
      </c>
      <c r="O58" s="75">
        <v>1</v>
      </c>
      <c r="P58" s="76">
        <v>0</v>
      </c>
      <c r="Q58" s="76">
        <v>0</v>
      </c>
      <c r="R58" s="77">
        <v>0</v>
      </c>
    </row>
    <row r="59" spans="1:18" ht="15.75" thickBot="1" x14ac:dyDescent="0.3">
      <c r="A59" s="99"/>
      <c r="B59" s="59" t="s">
        <v>22</v>
      </c>
      <c r="C59" s="60">
        <v>4</v>
      </c>
      <c r="D59" s="61">
        <v>6</v>
      </c>
      <c r="E59" s="62">
        <f t="shared" si="16"/>
        <v>0.5</v>
      </c>
      <c r="F59" s="60">
        <v>3</v>
      </c>
      <c r="G59" s="60">
        <v>5</v>
      </c>
      <c r="H59" s="62">
        <f t="shared" si="24"/>
        <v>0.66666666666666663</v>
      </c>
      <c r="I59" s="60">
        <v>2</v>
      </c>
      <c r="J59" s="60">
        <v>1</v>
      </c>
      <c r="K59" s="62">
        <f t="shared" si="23"/>
        <v>-0.5</v>
      </c>
      <c r="L59" s="80"/>
      <c r="M59" s="65">
        <v>5</v>
      </c>
      <c r="N59" s="65">
        <v>4</v>
      </c>
      <c r="O59" s="65">
        <v>2</v>
      </c>
      <c r="P59" s="66">
        <f t="shared" si="19"/>
        <v>1.2</v>
      </c>
      <c r="Q59" s="66">
        <f t="shared" si="20"/>
        <v>1.25</v>
      </c>
      <c r="R59" s="67">
        <f t="shared" si="21"/>
        <v>0.5</v>
      </c>
    </row>
    <row r="60" spans="1:18" ht="15.75" thickBot="1" x14ac:dyDescent="0.3">
      <c r="A60" s="99" t="s">
        <v>34</v>
      </c>
      <c r="B60" s="69" t="s">
        <v>21</v>
      </c>
      <c r="C60" s="70">
        <v>30</v>
      </c>
      <c r="D60" s="71">
        <v>37</v>
      </c>
      <c r="E60" s="72">
        <f>(D60-C60)/C60</f>
        <v>0.23333333333333334</v>
      </c>
      <c r="F60" s="70">
        <v>28</v>
      </c>
      <c r="G60" s="70">
        <v>35</v>
      </c>
      <c r="H60" s="73">
        <f t="shared" si="24"/>
        <v>0.25</v>
      </c>
      <c r="I60" s="53">
        <v>16</v>
      </c>
      <c r="J60" s="53">
        <v>21</v>
      </c>
      <c r="K60" s="72">
        <f t="shared" si="23"/>
        <v>0.3125</v>
      </c>
      <c r="L60" s="79"/>
      <c r="M60" s="75">
        <v>33</v>
      </c>
      <c r="N60" s="75">
        <v>30</v>
      </c>
      <c r="O60" s="75">
        <v>19</v>
      </c>
      <c r="P60" s="76">
        <f>D60/M60</f>
        <v>1.1212121212121211</v>
      </c>
      <c r="Q60" s="76">
        <f t="shared" si="20"/>
        <v>1.1666666666666667</v>
      </c>
      <c r="R60" s="77">
        <f t="shared" si="21"/>
        <v>1.1052631578947369</v>
      </c>
    </row>
    <row r="61" spans="1:18" ht="15.75" thickBot="1" x14ac:dyDescent="0.3">
      <c r="A61" s="99"/>
      <c r="B61" s="59" t="s">
        <v>22</v>
      </c>
      <c r="C61" s="60">
        <v>73</v>
      </c>
      <c r="D61" s="61">
        <v>85</v>
      </c>
      <c r="E61" s="62">
        <f>(D61-C61)/C61</f>
        <v>0.16438356164383561</v>
      </c>
      <c r="F61" s="60">
        <v>66</v>
      </c>
      <c r="G61" s="60">
        <v>81</v>
      </c>
      <c r="H61" s="63">
        <f t="shared" si="24"/>
        <v>0.22727272727272727</v>
      </c>
      <c r="I61" s="60">
        <v>35</v>
      </c>
      <c r="J61" s="60">
        <v>47</v>
      </c>
      <c r="K61" s="62">
        <f t="shared" si="23"/>
        <v>0.34285714285714286</v>
      </c>
      <c r="L61" s="80"/>
      <c r="M61" s="65">
        <v>89</v>
      </c>
      <c r="N61" s="65">
        <v>82</v>
      </c>
      <c r="O61" s="65">
        <v>55</v>
      </c>
      <c r="P61" s="66">
        <f>D61/M61</f>
        <v>0.9550561797752809</v>
      </c>
      <c r="Q61" s="66">
        <f t="shared" si="20"/>
        <v>0.98780487804878048</v>
      </c>
      <c r="R61" s="67">
        <f t="shared" si="21"/>
        <v>0.8545454545454545</v>
      </c>
    </row>
    <row r="62" spans="1:18" ht="15.75" thickBot="1" x14ac:dyDescent="0.3">
      <c r="A62" s="99" t="s">
        <v>35</v>
      </c>
      <c r="B62" s="69" t="s">
        <v>21</v>
      </c>
      <c r="C62" s="70">
        <v>36</v>
      </c>
      <c r="D62" s="71">
        <v>29</v>
      </c>
      <c r="E62" s="72">
        <f t="shared" si="16"/>
        <v>-0.19444444444444445</v>
      </c>
      <c r="F62" s="70">
        <v>31</v>
      </c>
      <c r="G62" s="70">
        <v>24</v>
      </c>
      <c r="H62" s="73">
        <f t="shared" si="24"/>
        <v>-0.22580645161290322</v>
      </c>
      <c r="I62" s="53">
        <v>17</v>
      </c>
      <c r="J62" s="53">
        <v>10</v>
      </c>
      <c r="K62" s="72">
        <f t="shared" si="23"/>
        <v>-0.41176470588235292</v>
      </c>
      <c r="L62" s="79"/>
      <c r="M62" s="75">
        <v>49</v>
      </c>
      <c r="N62" s="75">
        <v>43</v>
      </c>
      <c r="O62" s="75">
        <v>16</v>
      </c>
      <c r="P62" s="76">
        <f t="shared" si="19"/>
        <v>0.59183673469387754</v>
      </c>
      <c r="Q62" s="76">
        <f t="shared" si="20"/>
        <v>0.55813953488372092</v>
      </c>
      <c r="R62" s="77">
        <f t="shared" si="21"/>
        <v>0.625</v>
      </c>
    </row>
    <row r="63" spans="1:18" ht="15.75" thickBot="1" x14ac:dyDescent="0.3">
      <c r="A63" s="99"/>
      <c r="B63" s="59" t="s">
        <v>22</v>
      </c>
      <c r="C63" s="60">
        <v>53</v>
      </c>
      <c r="D63" s="61">
        <v>46</v>
      </c>
      <c r="E63" s="62">
        <f t="shared" si="16"/>
        <v>-0.13207547169811321</v>
      </c>
      <c r="F63" s="60">
        <v>47</v>
      </c>
      <c r="G63" s="60">
        <v>38</v>
      </c>
      <c r="H63" s="63">
        <f t="shared" si="24"/>
        <v>-0.19148936170212766</v>
      </c>
      <c r="I63" s="60">
        <v>23</v>
      </c>
      <c r="J63" s="60">
        <v>20</v>
      </c>
      <c r="K63" s="62">
        <f t="shared" si="23"/>
        <v>-0.13043478260869565</v>
      </c>
      <c r="L63" s="80"/>
      <c r="M63" s="65">
        <v>108</v>
      </c>
      <c r="N63" s="65">
        <v>99</v>
      </c>
      <c r="O63" s="65">
        <v>35</v>
      </c>
      <c r="P63" s="66">
        <f t="shared" si="19"/>
        <v>0.42592592592592593</v>
      </c>
      <c r="Q63" s="66">
        <f t="shared" si="20"/>
        <v>0.38383838383838381</v>
      </c>
      <c r="R63" s="67">
        <f t="shared" si="21"/>
        <v>0.5714285714285714</v>
      </c>
    </row>
    <row r="64" spans="1:18" ht="15.75" thickBot="1" x14ac:dyDescent="0.3">
      <c r="A64" s="99" t="s">
        <v>36</v>
      </c>
      <c r="B64" s="69" t="s">
        <v>21</v>
      </c>
      <c r="C64" s="70">
        <v>5</v>
      </c>
      <c r="D64" s="71">
        <v>3</v>
      </c>
      <c r="E64" s="72">
        <f t="shared" si="16"/>
        <v>-0.4</v>
      </c>
      <c r="F64" s="70">
        <v>5</v>
      </c>
      <c r="G64" s="70">
        <v>3</v>
      </c>
      <c r="H64" s="73">
        <f t="shared" si="24"/>
        <v>-0.4</v>
      </c>
      <c r="I64" s="53">
        <v>4</v>
      </c>
      <c r="J64" s="53">
        <v>1</v>
      </c>
      <c r="K64" s="72">
        <f t="shared" si="23"/>
        <v>-0.75</v>
      </c>
      <c r="L64" s="79"/>
      <c r="M64" s="75">
        <v>5</v>
      </c>
      <c r="N64" s="75">
        <v>5</v>
      </c>
      <c r="O64" s="75">
        <v>3</v>
      </c>
      <c r="P64" s="76">
        <f t="shared" si="19"/>
        <v>0.6</v>
      </c>
      <c r="Q64" s="76">
        <f t="shared" si="20"/>
        <v>0.6</v>
      </c>
      <c r="R64" s="77">
        <f t="shared" si="21"/>
        <v>0.33333333333333331</v>
      </c>
    </row>
    <row r="65" spans="1:18" ht="15.75" thickBot="1" x14ac:dyDescent="0.3">
      <c r="A65" s="105"/>
      <c r="B65" s="59" t="s">
        <v>22</v>
      </c>
      <c r="C65" s="60">
        <v>8</v>
      </c>
      <c r="D65" s="61">
        <v>9</v>
      </c>
      <c r="E65" s="62">
        <f t="shared" si="16"/>
        <v>0.125</v>
      </c>
      <c r="F65" s="60">
        <v>8</v>
      </c>
      <c r="G65" s="60">
        <v>5</v>
      </c>
      <c r="H65" s="63">
        <f t="shared" si="24"/>
        <v>-0.375</v>
      </c>
      <c r="I65" s="60">
        <v>6</v>
      </c>
      <c r="J65" s="60">
        <v>3</v>
      </c>
      <c r="K65" s="62">
        <f t="shared" si="23"/>
        <v>-0.5</v>
      </c>
      <c r="L65" s="80"/>
      <c r="M65" s="65">
        <v>8</v>
      </c>
      <c r="N65" s="65">
        <v>8</v>
      </c>
      <c r="O65" s="65">
        <v>5</v>
      </c>
      <c r="P65" s="66">
        <f t="shared" si="19"/>
        <v>1.125</v>
      </c>
      <c r="Q65" s="66">
        <f t="shared" si="20"/>
        <v>0.625</v>
      </c>
      <c r="R65" s="67">
        <f t="shared" si="21"/>
        <v>0.6</v>
      </c>
    </row>
    <row r="66" spans="1:18" x14ac:dyDescent="0.25">
      <c r="A66" s="81" t="s">
        <v>37</v>
      </c>
      <c r="B66" s="81"/>
      <c r="C66" s="4"/>
      <c r="D66" s="4"/>
      <c r="E66" s="82"/>
      <c r="F66" s="4"/>
      <c r="G66" s="4"/>
      <c r="H66" s="82"/>
      <c r="I66" s="4"/>
      <c r="J66" s="4"/>
      <c r="K66" s="82"/>
      <c r="L66" s="4"/>
      <c r="M66" s="1"/>
      <c r="N66" s="1"/>
      <c r="O66" s="1"/>
      <c r="P66" s="1"/>
      <c r="Q66" s="1"/>
      <c r="R66" s="1"/>
    </row>
    <row r="67" spans="1:18" x14ac:dyDescent="0.25">
      <c r="A67" s="5"/>
      <c r="B67" s="5"/>
      <c r="C67" s="4"/>
      <c r="D67" s="4"/>
      <c r="E67" s="82"/>
      <c r="F67" s="4"/>
      <c r="G67" s="4"/>
      <c r="H67" s="82"/>
      <c r="I67" s="4"/>
      <c r="J67" s="4"/>
      <c r="K67" s="82"/>
      <c r="L67" s="4"/>
      <c r="M67" s="1"/>
      <c r="N67" s="1"/>
      <c r="O67" s="1"/>
      <c r="P67" s="1"/>
      <c r="Q67" s="1"/>
      <c r="R67" s="1"/>
    </row>
    <row r="68" spans="1:18" x14ac:dyDescent="0.25">
      <c r="A68" s="5" t="s">
        <v>38</v>
      </c>
      <c r="B68" s="5"/>
      <c r="C68" s="4"/>
      <c r="D68" s="4"/>
      <c r="E68" s="82"/>
      <c r="F68" s="4"/>
      <c r="G68" s="4"/>
      <c r="H68" s="82"/>
      <c r="I68" s="4"/>
      <c r="J68" s="4"/>
      <c r="K68" s="82"/>
      <c r="L68" s="4"/>
      <c r="M68" s="1"/>
      <c r="N68" s="1"/>
      <c r="O68" s="1"/>
      <c r="P68" s="1"/>
      <c r="Q68" s="1"/>
      <c r="R68" s="1"/>
    </row>
  </sheetData>
  <mergeCells count="40">
    <mergeCell ref="A58:A59"/>
    <mergeCell ref="A60:A61"/>
    <mergeCell ref="A62:A63"/>
    <mergeCell ref="A64:A65"/>
    <mergeCell ref="A42:A44"/>
    <mergeCell ref="A45:A47"/>
    <mergeCell ref="A48:A50"/>
    <mergeCell ref="A51:A52"/>
    <mergeCell ref="A53:A55"/>
    <mergeCell ref="A56:A57"/>
    <mergeCell ref="A39:A41"/>
    <mergeCell ref="A20:B20"/>
    <mergeCell ref="A21:B21"/>
    <mergeCell ref="A22:B22"/>
    <mergeCell ref="A23:B23"/>
    <mergeCell ref="A24:B24"/>
    <mergeCell ref="A25:B25"/>
    <mergeCell ref="A26:B26"/>
    <mergeCell ref="A27:A29"/>
    <mergeCell ref="A30:A32"/>
    <mergeCell ref="A33:A35"/>
    <mergeCell ref="A36:A38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7:B7"/>
    <mergeCell ref="A1:R1"/>
    <mergeCell ref="A2:R2"/>
    <mergeCell ref="A3:R3"/>
    <mergeCell ref="A4:R4"/>
    <mergeCell ref="A6:B6"/>
  </mergeCells>
  <pageMargins left="0.25" right="0.25" top="0.75" bottom="0.75" header="0.3" footer="0.3"/>
  <pageSetup scale="81" fitToHeight="0" orientation="landscape" r:id="rId1"/>
  <headerFooter alignWithMargins="0">
    <oddFooter>&amp;LJennifer Kreinheder, (907)474-6638
UAF Planning, Analysis and Institutional Research&amp;R&amp;D
www.uaf.edu/pair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zoomScale="120" zoomScaleNormal="120" workbookViewId="0">
      <selection activeCell="A4" sqref="A4:R4"/>
    </sheetView>
  </sheetViews>
  <sheetFormatPr defaultColWidth="11.5703125" defaultRowHeight="15" x14ac:dyDescent="0.25"/>
  <cols>
    <col min="1" max="1" width="17.42578125" style="68" customWidth="1"/>
    <col min="2" max="2" width="16" style="68" customWidth="1"/>
    <col min="3" max="4" width="8.28515625" customWidth="1"/>
    <col min="5" max="5" width="9.28515625" style="68" bestFit="1" customWidth="1"/>
    <col min="6" max="7" width="8.28515625" customWidth="1"/>
    <col min="8" max="8" width="9.28515625" style="68" customWidth="1"/>
    <col min="9" max="10" width="8.28515625" customWidth="1"/>
    <col min="11" max="11" width="9.28515625" style="68" customWidth="1"/>
    <col min="12" max="12" width="1.7109375" customWidth="1"/>
    <col min="13" max="13" width="8.28515625" customWidth="1"/>
    <col min="14" max="14" width="9.28515625" customWidth="1"/>
    <col min="15" max="15" width="9.140625" customWidth="1"/>
    <col min="16" max="16" width="10.85546875" customWidth="1"/>
    <col min="17" max="17" width="10.85546875" bestFit="1" customWidth="1"/>
  </cols>
  <sheetData>
    <row r="1" spans="1:18" ht="15.75" x14ac:dyDescent="0.25">
      <c r="A1" s="85" t="s">
        <v>42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18" ht="15.75" x14ac:dyDescent="0.2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18" ht="15.75" x14ac:dyDescent="0.25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4" spans="1:18" ht="15.75" x14ac:dyDescent="0.25">
      <c r="A4" s="87" t="s">
        <v>155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</row>
    <row r="5" spans="1:18" ht="13.5" customHeight="1" thickBot="1" x14ac:dyDescent="0.3">
      <c r="A5" s="2"/>
      <c r="B5" s="3"/>
      <c r="C5" s="4"/>
      <c r="D5" s="4"/>
      <c r="E5" s="5"/>
      <c r="F5" s="4"/>
      <c r="G5" s="4"/>
      <c r="H5" s="6"/>
      <c r="I5" s="4"/>
      <c r="J5" s="4"/>
      <c r="K5" s="6"/>
      <c r="L5" s="1"/>
      <c r="M5" s="1"/>
      <c r="N5" s="1"/>
      <c r="O5" s="1"/>
      <c r="P5" s="1"/>
      <c r="Q5" s="1"/>
      <c r="R5" s="1"/>
    </row>
    <row r="6" spans="1:18" ht="51" x14ac:dyDescent="0.25">
      <c r="A6" s="88" t="s">
        <v>2</v>
      </c>
      <c r="B6" s="89"/>
      <c r="C6" s="7" t="s">
        <v>156</v>
      </c>
      <c r="D6" s="8" t="s">
        <v>157</v>
      </c>
      <c r="E6" s="7" t="s">
        <v>40</v>
      </c>
      <c r="F6" s="7" t="s">
        <v>158</v>
      </c>
      <c r="G6" s="7" t="s">
        <v>159</v>
      </c>
      <c r="H6" s="7" t="s">
        <v>40</v>
      </c>
      <c r="I6" s="7" t="s">
        <v>160</v>
      </c>
      <c r="J6" s="7" t="s">
        <v>161</v>
      </c>
      <c r="K6" s="7" t="s">
        <v>40</v>
      </c>
      <c r="L6" s="9"/>
      <c r="M6" s="10" t="s">
        <v>3</v>
      </c>
      <c r="N6" s="10" t="s">
        <v>4</v>
      </c>
      <c r="O6" s="10" t="s">
        <v>5</v>
      </c>
      <c r="P6" s="10" t="s">
        <v>6</v>
      </c>
      <c r="Q6" s="10" t="s">
        <v>7</v>
      </c>
      <c r="R6" s="11" t="s">
        <v>8</v>
      </c>
    </row>
    <row r="7" spans="1:18" x14ac:dyDescent="0.25">
      <c r="A7" s="83" t="s">
        <v>9</v>
      </c>
      <c r="B7" s="84"/>
      <c r="C7" s="12">
        <v>3327</v>
      </c>
      <c r="D7" s="12">
        <v>3428</v>
      </c>
      <c r="E7" s="13">
        <f t="shared" ref="E7:E15" si="0">(D7-C7)/C7</f>
        <v>3.0357679591223326E-2</v>
      </c>
      <c r="F7" s="12">
        <v>2607</v>
      </c>
      <c r="G7" s="12">
        <v>2724</v>
      </c>
      <c r="H7" s="14">
        <f t="shared" ref="H7:H15" si="1">(G7-F7)/F7</f>
        <v>4.4879171461449943E-2</v>
      </c>
      <c r="I7" s="12">
        <v>1455</v>
      </c>
      <c r="J7" s="12">
        <v>1508</v>
      </c>
      <c r="K7" s="13">
        <f t="shared" ref="K7:K15" si="2">(J7-I7)/I7</f>
        <v>3.6426116838487975E-2</v>
      </c>
      <c r="L7" s="15"/>
      <c r="M7" s="16">
        <v>3696</v>
      </c>
      <c r="N7" s="16">
        <v>2894</v>
      </c>
      <c r="O7" s="16">
        <v>1878</v>
      </c>
      <c r="P7" s="17">
        <f t="shared" ref="P7:P15" si="3">D7/M7</f>
        <v>0.92748917748917747</v>
      </c>
      <c r="Q7" s="17">
        <f t="shared" ref="Q7:Q15" si="4">G7/N7</f>
        <v>0.94125777470628891</v>
      </c>
      <c r="R7" s="18">
        <f t="shared" ref="R7:R15" si="5">J7/O7</f>
        <v>0.80298189563365285</v>
      </c>
    </row>
    <row r="8" spans="1:18" x14ac:dyDescent="0.25">
      <c r="A8" s="90" t="s">
        <v>10</v>
      </c>
      <c r="B8" s="91"/>
      <c r="C8" s="19">
        <v>407</v>
      </c>
      <c r="D8" s="19">
        <v>422</v>
      </c>
      <c r="E8" s="13">
        <f t="shared" si="0"/>
        <v>3.6855036855036855E-2</v>
      </c>
      <c r="F8" s="19">
        <v>277</v>
      </c>
      <c r="G8" s="19">
        <v>297</v>
      </c>
      <c r="H8" s="14">
        <f t="shared" si="1"/>
        <v>7.2202166064981949E-2</v>
      </c>
      <c r="I8" s="19">
        <v>186</v>
      </c>
      <c r="J8" s="19">
        <v>184</v>
      </c>
      <c r="K8" s="13">
        <f t="shared" si="2"/>
        <v>-1.0752688172043012E-2</v>
      </c>
      <c r="L8" s="15"/>
      <c r="M8" s="16">
        <v>415</v>
      </c>
      <c r="N8" s="16">
        <v>270</v>
      </c>
      <c r="O8" s="16">
        <v>188</v>
      </c>
      <c r="P8" s="17">
        <f t="shared" si="3"/>
        <v>1.0168674698795181</v>
      </c>
      <c r="Q8" s="17">
        <f t="shared" si="4"/>
        <v>1.1000000000000001</v>
      </c>
      <c r="R8" s="18">
        <f t="shared" si="5"/>
        <v>0.97872340425531912</v>
      </c>
    </row>
    <row r="9" spans="1:18" x14ac:dyDescent="0.25">
      <c r="A9" s="90" t="s">
        <v>41</v>
      </c>
      <c r="B9" s="91"/>
      <c r="C9" s="19">
        <v>323</v>
      </c>
      <c r="D9" s="19">
        <v>343</v>
      </c>
      <c r="E9" s="13">
        <f t="shared" si="0"/>
        <v>6.1919504643962849E-2</v>
      </c>
      <c r="F9" s="19">
        <v>219</v>
      </c>
      <c r="G9" s="19">
        <v>230</v>
      </c>
      <c r="H9" s="14">
        <f t="shared" si="1"/>
        <v>5.0228310502283102E-2</v>
      </c>
      <c r="I9" s="19">
        <v>163</v>
      </c>
      <c r="J9" s="19">
        <v>152</v>
      </c>
      <c r="K9" s="13">
        <f t="shared" si="2"/>
        <v>-6.7484662576687116E-2</v>
      </c>
      <c r="L9" s="15"/>
      <c r="M9" s="16">
        <v>325</v>
      </c>
      <c r="N9" s="16">
        <v>207</v>
      </c>
      <c r="O9" s="16">
        <v>157</v>
      </c>
      <c r="P9" s="17">
        <f t="shared" si="3"/>
        <v>1.0553846153846154</v>
      </c>
      <c r="Q9" s="17">
        <f t="shared" si="4"/>
        <v>1.1111111111111112</v>
      </c>
      <c r="R9" s="18">
        <f t="shared" si="5"/>
        <v>0.96815286624203822</v>
      </c>
    </row>
    <row r="10" spans="1:18" x14ac:dyDescent="0.25">
      <c r="A10" s="90" t="s">
        <v>11</v>
      </c>
      <c r="B10" s="91"/>
      <c r="C10" s="19">
        <v>1982</v>
      </c>
      <c r="D10" s="19">
        <v>2023</v>
      </c>
      <c r="E10" s="13">
        <f t="shared" si="0"/>
        <v>2.0686175580221997E-2</v>
      </c>
      <c r="F10" s="19">
        <v>1469</v>
      </c>
      <c r="G10" s="19">
        <v>1536</v>
      </c>
      <c r="H10" s="14">
        <f t="shared" si="1"/>
        <v>4.5609257998638526E-2</v>
      </c>
      <c r="I10" s="19">
        <v>819</v>
      </c>
      <c r="J10" s="19">
        <v>818</v>
      </c>
      <c r="K10" s="13">
        <f t="shared" si="2"/>
        <v>-1.221001221001221E-3</v>
      </c>
      <c r="L10" s="15"/>
      <c r="M10" s="16">
        <v>2093</v>
      </c>
      <c r="N10" s="16">
        <v>1524</v>
      </c>
      <c r="O10" s="16">
        <v>968</v>
      </c>
      <c r="P10" s="17">
        <f t="shared" si="3"/>
        <v>0.96655518394648832</v>
      </c>
      <c r="Q10" s="17">
        <f t="shared" si="4"/>
        <v>1.0078740157480315</v>
      </c>
      <c r="R10" s="18">
        <f t="shared" si="5"/>
        <v>0.8450413223140496</v>
      </c>
    </row>
    <row r="11" spans="1:18" x14ac:dyDescent="0.25">
      <c r="A11" s="90" t="s">
        <v>12</v>
      </c>
      <c r="B11" s="91"/>
      <c r="C11" s="12">
        <v>397</v>
      </c>
      <c r="D11" s="12">
        <v>437</v>
      </c>
      <c r="E11" s="13">
        <f t="shared" si="0"/>
        <v>0.10075566750629723</v>
      </c>
      <c r="F11" s="12">
        <v>358</v>
      </c>
      <c r="G11" s="12">
        <v>402</v>
      </c>
      <c r="H11" s="14">
        <f t="shared" si="1"/>
        <v>0.12290502793296089</v>
      </c>
      <c r="I11" s="12">
        <v>226</v>
      </c>
      <c r="J11" s="12">
        <v>254</v>
      </c>
      <c r="K11" s="13">
        <f>(J11-I11)/I11</f>
        <v>0.12389380530973451</v>
      </c>
      <c r="L11" s="15"/>
      <c r="M11" s="16">
        <v>557</v>
      </c>
      <c r="N11" s="16">
        <v>511</v>
      </c>
      <c r="O11" s="16">
        <v>376</v>
      </c>
      <c r="P11" s="17">
        <f t="shared" si="3"/>
        <v>0.78456014362657089</v>
      </c>
      <c r="Q11" s="17">
        <f t="shared" si="4"/>
        <v>0.78669275929549898</v>
      </c>
      <c r="R11" s="18">
        <f t="shared" si="5"/>
        <v>0.67553191489361697</v>
      </c>
    </row>
    <row r="12" spans="1:18" x14ac:dyDescent="0.25">
      <c r="A12" s="90" t="s">
        <v>13</v>
      </c>
      <c r="B12" s="91"/>
      <c r="C12" s="12">
        <v>864</v>
      </c>
      <c r="D12" s="12">
        <v>907</v>
      </c>
      <c r="E12" s="13">
        <f t="shared" si="0"/>
        <v>4.9768518518518517E-2</v>
      </c>
      <c r="F12" s="12">
        <v>705</v>
      </c>
      <c r="G12" s="12">
        <v>728</v>
      </c>
      <c r="H12" s="14">
        <f t="shared" si="1"/>
        <v>3.2624113475177303E-2</v>
      </c>
      <c r="I12" s="12">
        <v>359</v>
      </c>
      <c r="J12" s="12">
        <v>385</v>
      </c>
      <c r="K12" s="13">
        <f t="shared" si="2"/>
        <v>7.2423398328690811E-2</v>
      </c>
      <c r="L12" s="15"/>
      <c r="M12" s="16">
        <v>966</v>
      </c>
      <c r="N12" s="16">
        <v>780</v>
      </c>
      <c r="O12" s="16">
        <v>462</v>
      </c>
      <c r="P12" s="17">
        <f t="shared" si="3"/>
        <v>0.93892339544513459</v>
      </c>
      <c r="Q12" s="17">
        <f t="shared" si="4"/>
        <v>0.93333333333333335</v>
      </c>
      <c r="R12" s="18">
        <f t="shared" si="5"/>
        <v>0.83333333333333337</v>
      </c>
    </row>
    <row r="13" spans="1:18" x14ac:dyDescent="0.25">
      <c r="A13" s="90" t="s">
        <v>14</v>
      </c>
      <c r="B13" s="91"/>
      <c r="C13" s="20">
        <v>84</v>
      </c>
      <c r="D13" s="20">
        <v>61</v>
      </c>
      <c r="E13" s="13">
        <f t="shared" si="0"/>
        <v>-0.27380952380952384</v>
      </c>
      <c r="F13" s="20">
        <v>75</v>
      </c>
      <c r="G13" s="20">
        <v>58</v>
      </c>
      <c r="H13" s="14">
        <f t="shared" si="1"/>
        <v>-0.22666666666666666</v>
      </c>
      <c r="I13" s="20">
        <v>51</v>
      </c>
      <c r="J13" s="20">
        <v>51</v>
      </c>
      <c r="K13" s="13">
        <f t="shared" si="2"/>
        <v>0</v>
      </c>
      <c r="L13" s="15"/>
      <c r="M13" s="16">
        <v>80</v>
      </c>
      <c r="N13" s="16">
        <v>79</v>
      </c>
      <c r="O13" s="16">
        <v>72</v>
      </c>
      <c r="P13" s="17">
        <f t="shared" si="3"/>
        <v>0.76249999999999996</v>
      </c>
      <c r="Q13" s="17">
        <f t="shared" si="4"/>
        <v>0.73417721518987344</v>
      </c>
      <c r="R13" s="18">
        <f t="shared" si="5"/>
        <v>0.70833333333333337</v>
      </c>
    </row>
    <row r="14" spans="1:18" x14ac:dyDescent="0.25">
      <c r="A14" s="92" t="s">
        <v>15</v>
      </c>
      <c r="B14" s="93"/>
      <c r="C14" s="19">
        <v>856</v>
      </c>
      <c r="D14" s="19">
        <v>803</v>
      </c>
      <c r="E14" s="13">
        <f t="shared" si="0"/>
        <v>-6.191588785046729E-2</v>
      </c>
      <c r="F14" s="19">
        <v>320</v>
      </c>
      <c r="G14" s="19">
        <v>299</v>
      </c>
      <c r="H14" s="14">
        <f t="shared" si="1"/>
        <v>-6.5625000000000003E-2</v>
      </c>
      <c r="I14" s="19">
        <v>168</v>
      </c>
      <c r="J14" s="19">
        <v>170</v>
      </c>
      <c r="K14" s="13">
        <f t="shared" si="2"/>
        <v>1.1904761904761904E-2</v>
      </c>
      <c r="L14" s="15"/>
      <c r="M14" s="16">
        <v>870</v>
      </c>
      <c r="N14" s="16">
        <v>337</v>
      </c>
      <c r="O14" s="16">
        <v>269</v>
      </c>
      <c r="P14" s="17">
        <f t="shared" si="3"/>
        <v>0.92298850574712643</v>
      </c>
      <c r="Q14" s="17">
        <f t="shared" si="4"/>
        <v>0.88724035608308605</v>
      </c>
      <c r="R14" s="18">
        <f t="shared" si="5"/>
        <v>0.63197026022304836</v>
      </c>
    </row>
    <row r="15" spans="1:18" x14ac:dyDescent="0.25">
      <c r="A15" s="94" t="s">
        <v>16</v>
      </c>
      <c r="B15" s="95"/>
      <c r="C15" s="21">
        <f>C7+C14</f>
        <v>4183</v>
      </c>
      <c r="D15" s="22">
        <f>D7+D14</f>
        <v>4231</v>
      </c>
      <c r="E15" s="23">
        <f t="shared" si="0"/>
        <v>1.1475017929715515E-2</v>
      </c>
      <c r="F15" s="21">
        <f t="shared" ref="F15:G15" si="6">F7+F14</f>
        <v>2927</v>
      </c>
      <c r="G15" s="21">
        <f t="shared" si="6"/>
        <v>3023</v>
      </c>
      <c r="H15" s="24">
        <f t="shared" si="1"/>
        <v>3.2798086778271271E-2</v>
      </c>
      <c r="I15" s="21">
        <f t="shared" ref="I15:J15" si="7">I7+I14</f>
        <v>1623</v>
      </c>
      <c r="J15" s="21">
        <f t="shared" si="7"/>
        <v>1678</v>
      </c>
      <c r="K15" s="23">
        <f t="shared" si="2"/>
        <v>3.3887861983980284E-2</v>
      </c>
      <c r="L15" s="25"/>
      <c r="M15" s="26">
        <f>M7+M14</f>
        <v>4566</v>
      </c>
      <c r="N15" s="26">
        <f>N7+N14</f>
        <v>3231</v>
      </c>
      <c r="O15" s="26">
        <f>O7+O14</f>
        <v>2147</v>
      </c>
      <c r="P15" s="27">
        <f t="shared" si="3"/>
        <v>0.92663162505475249</v>
      </c>
      <c r="Q15" s="27">
        <f t="shared" si="4"/>
        <v>0.93562364593005265</v>
      </c>
      <c r="R15" s="28">
        <f t="shared" si="5"/>
        <v>0.78155565905915225</v>
      </c>
    </row>
    <row r="16" spans="1:18" x14ac:dyDescent="0.25">
      <c r="A16" s="96" t="s">
        <v>17</v>
      </c>
      <c r="B16" s="97"/>
      <c r="C16" s="29"/>
      <c r="D16" s="30"/>
      <c r="E16" s="31"/>
      <c r="F16" s="29"/>
      <c r="G16" s="29"/>
      <c r="H16" s="32"/>
      <c r="I16" s="29"/>
      <c r="J16" s="29"/>
      <c r="K16" s="31"/>
      <c r="L16" s="33"/>
      <c r="M16" s="34"/>
      <c r="N16" s="34"/>
      <c r="O16" s="34"/>
      <c r="P16" s="31"/>
      <c r="Q16" s="31"/>
      <c r="R16" s="35"/>
    </row>
    <row r="17" spans="1:18" x14ac:dyDescent="0.25">
      <c r="A17" s="83" t="s">
        <v>9</v>
      </c>
      <c r="B17" s="84"/>
      <c r="C17" s="12">
        <v>2265</v>
      </c>
      <c r="D17" s="12">
        <v>2272</v>
      </c>
      <c r="E17" s="13">
        <f t="shared" ref="E17:E25" si="8">(D17-C17)/C17</f>
        <v>3.0905077262693157E-3</v>
      </c>
      <c r="F17" s="12">
        <v>1662</v>
      </c>
      <c r="G17" s="12">
        <v>1670</v>
      </c>
      <c r="H17" s="14">
        <f t="shared" ref="H17:H25" si="9">(G17-F17)/F17</f>
        <v>4.8134777376654635E-3</v>
      </c>
      <c r="I17" s="12">
        <v>990</v>
      </c>
      <c r="J17" s="12">
        <v>957</v>
      </c>
      <c r="K17" s="14">
        <f t="shared" ref="K17:K25" si="10">(J17-I17)/I17</f>
        <v>-3.3333333333333333E-2</v>
      </c>
      <c r="L17" s="15"/>
      <c r="M17" s="12">
        <v>2335</v>
      </c>
      <c r="N17" s="12">
        <v>1675</v>
      </c>
      <c r="O17" s="12">
        <v>1157</v>
      </c>
      <c r="P17" s="17">
        <f t="shared" ref="P17" si="11">D17/M17</f>
        <v>0.97301927194860816</v>
      </c>
      <c r="Q17" s="17">
        <f t="shared" ref="Q17:Q25" si="12">G17/N17</f>
        <v>0.9970149253731343</v>
      </c>
      <c r="R17" s="18">
        <f t="shared" ref="R17:R25" si="13">J17/O17</f>
        <v>0.82713915298184959</v>
      </c>
    </row>
    <row r="18" spans="1:18" x14ac:dyDescent="0.25">
      <c r="A18" s="90" t="s">
        <v>10</v>
      </c>
      <c r="B18" s="91"/>
      <c r="C18" s="19">
        <v>343</v>
      </c>
      <c r="D18" s="19">
        <v>362</v>
      </c>
      <c r="E18" s="13">
        <f t="shared" si="8"/>
        <v>5.5393586005830907E-2</v>
      </c>
      <c r="F18" s="19">
        <v>229</v>
      </c>
      <c r="G18" s="19">
        <v>248</v>
      </c>
      <c r="H18" s="14">
        <f t="shared" si="9"/>
        <v>8.296943231441048E-2</v>
      </c>
      <c r="I18" s="19">
        <v>160</v>
      </c>
      <c r="J18" s="19">
        <v>149</v>
      </c>
      <c r="K18" s="14">
        <f t="shared" si="10"/>
        <v>-6.8750000000000006E-2</v>
      </c>
      <c r="L18" s="15"/>
      <c r="M18" s="19">
        <v>348</v>
      </c>
      <c r="N18" s="19">
        <v>222</v>
      </c>
      <c r="O18" s="19">
        <v>161</v>
      </c>
      <c r="P18" s="17">
        <f>D18/M18</f>
        <v>1.0402298850574712</v>
      </c>
      <c r="Q18" s="17">
        <f t="shared" si="12"/>
        <v>1.117117117117117</v>
      </c>
      <c r="R18" s="18">
        <f t="shared" si="13"/>
        <v>0.92546583850931674</v>
      </c>
    </row>
    <row r="19" spans="1:18" x14ac:dyDescent="0.25">
      <c r="A19" s="90" t="s">
        <v>41</v>
      </c>
      <c r="B19" s="91"/>
      <c r="C19" s="19">
        <v>276</v>
      </c>
      <c r="D19" s="19">
        <v>301</v>
      </c>
      <c r="E19" s="13">
        <f t="shared" si="8"/>
        <v>9.0579710144927536E-2</v>
      </c>
      <c r="F19" s="19">
        <v>185</v>
      </c>
      <c r="G19" s="19">
        <v>198</v>
      </c>
      <c r="H19" s="14">
        <f t="shared" si="9"/>
        <v>7.0270270270270274E-2</v>
      </c>
      <c r="I19" s="19">
        <v>142</v>
      </c>
      <c r="J19" s="19">
        <v>129</v>
      </c>
      <c r="K19" s="14">
        <f t="shared" si="10"/>
        <v>-9.154929577464789E-2</v>
      </c>
      <c r="L19" s="15"/>
      <c r="M19" s="19">
        <v>277</v>
      </c>
      <c r="N19" s="19">
        <v>175</v>
      </c>
      <c r="O19" s="19">
        <v>139</v>
      </c>
      <c r="P19" s="17">
        <f t="shared" ref="P19:P25" si="14">D19/M19</f>
        <v>1.0866425992779782</v>
      </c>
      <c r="Q19" s="17">
        <f t="shared" si="12"/>
        <v>1.1314285714285715</v>
      </c>
      <c r="R19" s="18">
        <f t="shared" si="13"/>
        <v>0.92805755395683454</v>
      </c>
    </row>
    <row r="20" spans="1:18" x14ac:dyDescent="0.25">
      <c r="A20" s="90" t="s">
        <v>11</v>
      </c>
      <c r="B20" s="91"/>
      <c r="C20" s="19">
        <v>1442</v>
      </c>
      <c r="D20" s="19">
        <v>1502</v>
      </c>
      <c r="E20" s="13">
        <f t="shared" si="8"/>
        <v>4.1608876560332873E-2</v>
      </c>
      <c r="F20" s="19">
        <v>981</v>
      </c>
      <c r="G20" s="19">
        <v>1060</v>
      </c>
      <c r="H20" s="14">
        <f t="shared" si="9"/>
        <v>8.0530071355759431E-2</v>
      </c>
      <c r="I20" s="19">
        <v>594</v>
      </c>
      <c r="J20" s="19">
        <v>588</v>
      </c>
      <c r="K20" s="14">
        <f t="shared" si="10"/>
        <v>-1.0101010101010102E-2</v>
      </c>
      <c r="L20" s="15"/>
      <c r="M20" s="19">
        <v>1457</v>
      </c>
      <c r="N20" s="19">
        <v>960</v>
      </c>
      <c r="O20" s="19">
        <v>658</v>
      </c>
      <c r="P20" s="17">
        <f t="shared" si="14"/>
        <v>1.0308853809196981</v>
      </c>
      <c r="Q20" s="17">
        <f t="shared" si="12"/>
        <v>1.1041666666666667</v>
      </c>
      <c r="R20" s="18">
        <f t="shared" si="13"/>
        <v>0.8936170212765957</v>
      </c>
    </row>
    <row r="21" spans="1:18" x14ac:dyDescent="0.25">
      <c r="A21" s="90" t="s">
        <v>12</v>
      </c>
      <c r="B21" s="91"/>
      <c r="C21" s="12">
        <v>183</v>
      </c>
      <c r="D21" s="12">
        <v>168</v>
      </c>
      <c r="E21" s="13">
        <f t="shared" si="8"/>
        <v>-8.1967213114754092E-2</v>
      </c>
      <c r="F21" s="12">
        <v>169</v>
      </c>
      <c r="G21" s="12">
        <v>153</v>
      </c>
      <c r="H21" s="14">
        <f t="shared" si="9"/>
        <v>-9.4674556213017749E-2</v>
      </c>
      <c r="I21" s="12">
        <v>104</v>
      </c>
      <c r="J21" s="12">
        <v>101</v>
      </c>
      <c r="K21" s="14">
        <f t="shared" si="10"/>
        <v>-2.8846153846153848E-2</v>
      </c>
      <c r="L21" s="15"/>
      <c r="M21" s="12">
        <v>218</v>
      </c>
      <c r="N21" s="12">
        <v>201</v>
      </c>
      <c r="O21" s="12">
        <v>153</v>
      </c>
      <c r="P21" s="17">
        <f t="shared" si="14"/>
        <v>0.77064220183486243</v>
      </c>
      <c r="Q21" s="17">
        <f t="shared" si="12"/>
        <v>0.76119402985074625</v>
      </c>
      <c r="R21" s="18">
        <f t="shared" si="13"/>
        <v>0.66013071895424835</v>
      </c>
    </row>
    <row r="22" spans="1:18" x14ac:dyDescent="0.25">
      <c r="A22" s="90" t="s">
        <v>13</v>
      </c>
      <c r="B22" s="91"/>
      <c r="C22" s="12">
        <v>566</v>
      </c>
      <c r="D22" s="12">
        <v>544</v>
      </c>
      <c r="E22" s="13">
        <f t="shared" si="8"/>
        <v>-3.8869257950530034E-2</v>
      </c>
      <c r="F22" s="12">
        <v>441</v>
      </c>
      <c r="G22" s="12">
        <v>402</v>
      </c>
      <c r="H22" s="14">
        <f t="shared" si="9"/>
        <v>-8.8435374149659865E-2</v>
      </c>
      <c r="I22" s="12">
        <v>244</v>
      </c>
      <c r="J22" s="12">
        <v>220</v>
      </c>
      <c r="K22" s="14">
        <f t="shared" si="10"/>
        <v>-9.8360655737704916E-2</v>
      </c>
      <c r="L22" s="15"/>
      <c r="M22" s="12">
        <v>588</v>
      </c>
      <c r="N22" s="12">
        <v>443</v>
      </c>
      <c r="O22" s="12">
        <v>280</v>
      </c>
      <c r="P22" s="17">
        <f t="shared" si="14"/>
        <v>0.92517006802721091</v>
      </c>
      <c r="Q22" s="17">
        <f t="shared" si="12"/>
        <v>0.90744920993227995</v>
      </c>
      <c r="R22" s="18">
        <f t="shared" si="13"/>
        <v>0.7857142857142857</v>
      </c>
    </row>
    <row r="23" spans="1:18" x14ac:dyDescent="0.25">
      <c r="A23" s="90" t="s">
        <v>14</v>
      </c>
      <c r="B23" s="91"/>
      <c r="C23" s="20">
        <v>74</v>
      </c>
      <c r="D23" s="20">
        <v>58</v>
      </c>
      <c r="E23" s="13">
        <f t="shared" si="8"/>
        <v>-0.21621621621621623</v>
      </c>
      <c r="F23" s="20">
        <v>71</v>
      </c>
      <c r="G23" s="20">
        <v>55</v>
      </c>
      <c r="H23" s="14">
        <f t="shared" si="9"/>
        <v>-0.22535211267605634</v>
      </c>
      <c r="I23" s="20">
        <v>48</v>
      </c>
      <c r="J23" s="20">
        <v>48</v>
      </c>
      <c r="K23" s="14">
        <f t="shared" si="10"/>
        <v>0</v>
      </c>
      <c r="L23" s="15"/>
      <c r="M23" s="20">
        <v>72</v>
      </c>
      <c r="N23" s="20">
        <v>71</v>
      </c>
      <c r="O23" s="20">
        <v>66</v>
      </c>
      <c r="P23" s="17">
        <f t="shared" si="14"/>
        <v>0.80555555555555558</v>
      </c>
      <c r="Q23" s="17">
        <f t="shared" si="12"/>
        <v>0.77464788732394363</v>
      </c>
      <c r="R23" s="18">
        <f t="shared" si="13"/>
        <v>0.72727272727272729</v>
      </c>
    </row>
    <row r="24" spans="1:18" x14ac:dyDescent="0.25">
      <c r="A24" s="92" t="s">
        <v>15</v>
      </c>
      <c r="B24" s="93"/>
      <c r="C24" s="19">
        <v>837</v>
      </c>
      <c r="D24" s="19">
        <v>796</v>
      </c>
      <c r="E24" s="13">
        <f t="shared" si="8"/>
        <v>-4.8984468339307051E-2</v>
      </c>
      <c r="F24" s="19">
        <v>310</v>
      </c>
      <c r="G24" s="19">
        <v>294</v>
      </c>
      <c r="H24" s="14">
        <f t="shared" si="9"/>
        <v>-5.1612903225806452E-2</v>
      </c>
      <c r="I24" s="19">
        <v>164</v>
      </c>
      <c r="J24" s="19">
        <v>167</v>
      </c>
      <c r="K24" s="14">
        <f t="shared" si="10"/>
        <v>1.8292682926829267E-2</v>
      </c>
      <c r="L24" s="15"/>
      <c r="M24" s="19">
        <v>851</v>
      </c>
      <c r="N24" s="19">
        <v>325</v>
      </c>
      <c r="O24" s="19">
        <v>259</v>
      </c>
      <c r="P24" s="17">
        <f t="shared" si="14"/>
        <v>0.93537015276145707</v>
      </c>
      <c r="Q24" s="17">
        <f t="shared" si="12"/>
        <v>0.9046153846153846</v>
      </c>
      <c r="R24" s="18">
        <f t="shared" si="13"/>
        <v>0.64478764478764483</v>
      </c>
    </row>
    <row r="25" spans="1:18" x14ac:dyDescent="0.25">
      <c r="A25" s="94" t="s">
        <v>18</v>
      </c>
      <c r="B25" s="95"/>
      <c r="C25" s="36">
        <f>C17+C24</f>
        <v>3102</v>
      </c>
      <c r="D25" s="37">
        <f>D17+D24</f>
        <v>3068</v>
      </c>
      <c r="E25" s="23">
        <f t="shared" si="8"/>
        <v>-1.096067053513862E-2</v>
      </c>
      <c r="F25" s="36">
        <f>F17+F24</f>
        <v>1972</v>
      </c>
      <c r="G25" s="36">
        <f>G17+G24</f>
        <v>1964</v>
      </c>
      <c r="H25" s="24">
        <f t="shared" si="9"/>
        <v>-4.0567951318458417E-3</v>
      </c>
      <c r="I25" s="36">
        <f t="shared" ref="I25:J25" si="15">I17+I24</f>
        <v>1154</v>
      </c>
      <c r="J25" s="36">
        <f t="shared" si="15"/>
        <v>1124</v>
      </c>
      <c r="K25" s="23">
        <f t="shared" si="10"/>
        <v>-2.5996533795493933E-2</v>
      </c>
      <c r="L25" s="25"/>
      <c r="M25" s="38">
        <f>M17+M24</f>
        <v>3186</v>
      </c>
      <c r="N25" s="38">
        <f>N17+N24</f>
        <v>2000</v>
      </c>
      <c r="O25" s="38">
        <f>O17+O24</f>
        <v>1416</v>
      </c>
      <c r="P25" s="27">
        <f t="shared" si="14"/>
        <v>0.96296296296296291</v>
      </c>
      <c r="Q25" s="27">
        <f t="shared" si="12"/>
        <v>0.98199999999999998</v>
      </c>
      <c r="R25" s="28">
        <f t="shared" si="13"/>
        <v>0.79378531073446323</v>
      </c>
    </row>
    <row r="26" spans="1:18" ht="15" customHeight="1" x14ac:dyDescent="0.25">
      <c r="A26" s="100" t="s">
        <v>19</v>
      </c>
      <c r="B26" s="101"/>
      <c r="C26" s="39"/>
      <c r="D26" s="40"/>
      <c r="E26" s="41"/>
      <c r="F26" s="39"/>
      <c r="G26" s="39"/>
      <c r="H26" s="42"/>
      <c r="I26" s="39"/>
      <c r="J26" s="39"/>
      <c r="K26" s="41"/>
      <c r="L26" s="43"/>
      <c r="M26" s="44"/>
      <c r="N26" s="44"/>
      <c r="O26" s="44"/>
      <c r="P26" s="45"/>
      <c r="Q26" s="45"/>
      <c r="R26" s="46"/>
    </row>
    <row r="27" spans="1:18" x14ac:dyDescent="0.25">
      <c r="A27" s="102" t="s">
        <v>20</v>
      </c>
      <c r="B27" s="47" t="s">
        <v>21</v>
      </c>
      <c r="C27" s="19">
        <v>380</v>
      </c>
      <c r="D27" s="48">
        <v>429</v>
      </c>
      <c r="E27" s="13">
        <f t="shared" ref="E27:E65" si="16">(D27-C27)/C27</f>
        <v>0.12894736842105264</v>
      </c>
      <c r="F27" s="19">
        <v>262</v>
      </c>
      <c r="G27" s="19">
        <v>308</v>
      </c>
      <c r="H27" s="14">
        <f t="shared" ref="H27:H53" si="17">(G27-F27)/F27</f>
        <v>0.17557251908396945</v>
      </c>
      <c r="I27" s="19">
        <v>167</v>
      </c>
      <c r="J27" s="19">
        <v>170</v>
      </c>
      <c r="K27" s="13">
        <f t="shared" ref="K27:K28" si="18">(J27-I27)/I27</f>
        <v>1.7964071856287425E-2</v>
      </c>
      <c r="L27" s="49"/>
      <c r="M27" s="50">
        <v>386</v>
      </c>
      <c r="N27" s="50">
        <v>258</v>
      </c>
      <c r="O27" s="51">
        <v>179</v>
      </c>
      <c r="P27" s="17">
        <f t="shared" ref="P27:P65" si="19">D27/M27</f>
        <v>1.1113989637305699</v>
      </c>
      <c r="Q27" s="17">
        <f t="shared" ref="Q27:Q65" si="20">G27/N27</f>
        <v>1.193798449612403</v>
      </c>
      <c r="R27" s="18">
        <f t="shared" ref="R27:R65" si="21">J27/O27</f>
        <v>0.94972067039106145</v>
      </c>
    </row>
    <row r="28" spans="1:18" x14ac:dyDescent="0.25">
      <c r="A28" s="103"/>
      <c r="B28" s="52" t="s">
        <v>22</v>
      </c>
      <c r="C28" s="53">
        <v>586</v>
      </c>
      <c r="D28" s="54">
        <v>588</v>
      </c>
      <c r="E28" s="55">
        <f t="shared" si="16"/>
        <v>3.4129692832764505E-3</v>
      </c>
      <c r="F28" s="53">
        <v>419</v>
      </c>
      <c r="G28" s="53">
        <v>427</v>
      </c>
      <c r="H28" s="56">
        <f t="shared" si="17"/>
        <v>1.9093078758949882E-2</v>
      </c>
      <c r="I28" s="53">
        <v>239</v>
      </c>
      <c r="J28" s="53">
        <v>222</v>
      </c>
      <c r="K28" s="13">
        <f t="shared" si="18"/>
        <v>-7.1129707112970716E-2</v>
      </c>
      <c r="L28" s="57"/>
      <c r="M28" s="58">
        <v>594</v>
      </c>
      <c r="N28" s="58">
        <v>416</v>
      </c>
      <c r="O28" s="58">
        <v>267</v>
      </c>
      <c r="P28" s="17">
        <f t="shared" si="19"/>
        <v>0.98989898989898994</v>
      </c>
      <c r="Q28" s="17">
        <f t="shared" si="20"/>
        <v>1.0264423076923077</v>
      </c>
      <c r="R28" s="18">
        <f t="shared" si="21"/>
        <v>0.8314606741573034</v>
      </c>
    </row>
    <row r="29" spans="1:18" s="68" customFormat="1" ht="15.75" thickBot="1" x14ac:dyDescent="0.3">
      <c r="A29" s="104"/>
      <c r="B29" s="59" t="s">
        <v>23</v>
      </c>
      <c r="C29" s="60">
        <v>163</v>
      </c>
      <c r="D29" s="61">
        <v>121</v>
      </c>
      <c r="E29" s="62">
        <f t="shared" si="16"/>
        <v>-0.25766871165644173</v>
      </c>
      <c r="F29" s="60">
        <v>46</v>
      </c>
      <c r="G29" s="60">
        <v>45</v>
      </c>
      <c r="H29" s="63">
        <f t="shared" si="17"/>
        <v>-2.1739130434782608E-2</v>
      </c>
      <c r="I29" s="60">
        <v>16</v>
      </c>
      <c r="J29" s="60">
        <v>14</v>
      </c>
      <c r="K29" s="62">
        <f>(J29-I29)/I29</f>
        <v>-0.125</v>
      </c>
      <c r="L29" s="64"/>
      <c r="M29" s="65">
        <v>165</v>
      </c>
      <c r="N29" s="65">
        <v>45</v>
      </c>
      <c r="O29" s="65">
        <v>34</v>
      </c>
      <c r="P29" s="66">
        <f t="shared" si="19"/>
        <v>0.73333333333333328</v>
      </c>
      <c r="Q29" s="66">
        <f t="shared" si="20"/>
        <v>1</v>
      </c>
      <c r="R29" s="67">
        <f t="shared" si="21"/>
        <v>0.41176470588235292</v>
      </c>
    </row>
    <row r="30" spans="1:18" ht="15.75" thickBot="1" x14ac:dyDescent="0.3">
      <c r="A30" s="98" t="s">
        <v>24</v>
      </c>
      <c r="B30" s="69" t="s">
        <v>21</v>
      </c>
      <c r="C30" s="70">
        <v>286</v>
      </c>
      <c r="D30" s="71">
        <v>292</v>
      </c>
      <c r="E30" s="72">
        <f t="shared" si="16"/>
        <v>2.097902097902098E-2</v>
      </c>
      <c r="F30" s="70">
        <v>190</v>
      </c>
      <c r="G30" s="70">
        <v>192</v>
      </c>
      <c r="H30" s="73">
        <f t="shared" si="17"/>
        <v>1.0526315789473684E-2</v>
      </c>
      <c r="I30" s="53">
        <v>106</v>
      </c>
      <c r="J30" s="53">
        <v>96</v>
      </c>
      <c r="K30" s="72">
        <f t="shared" ref="K30:K53" si="22">(J30-I30)/I30</f>
        <v>-9.4339622641509441E-2</v>
      </c>
      <c r="L30" s="74"/>
      <c r="M30" s="75">
        <v>287</v>
      </c>
      <c r="N30" s="75">
        <v>186</v>
      </c>
      <c r="O30" s="75">
        <v>122</v>
      </c>
      <c r="P30" s="76">
        <f t="shared" si="19"/>
        <v>1.0174216027874565</v>
      </c>
      <c r="Q30" s="76">
        <f t="shared" si="20"/>
        <v>1.032258064516129</v>
      </c>
      <c r="R30" s="77">
        <f t="shared" si="21"/>
        <v>0.78688524590163933</v>
      </c>
    </row>
    <row r="31" spans="1:18" ht="15.75" thickBot="1" x14ac:dyDescent="0.3">
      <c r="A31" s="98"/>
      <c r="B31" s="52" t="s">
        <v>22</v>
      </c>
      <c r="C31" s="48">
        <v>466</v>
      </c>
      <c r="D31" s="48">
        <v>456</v>
      </c>
      <c r="E31" s="13">
        <f t="shared" si="16"/>
        <v>-2.1459227467811159E-2</v>
      </c>
      <c r="F31" s="19">
        <v>342</v>
      </c>
      <c r="G31" s="19">
        <v>318</v>
      </c>
      <c r="H31" s="14">
        <f t="shared" si="17"/>
        <v>-7.0175438596491224E-2</v>
      </c>
      <c r="I31" s="19">
        <v>203</v>
      </c>
      <c r="J31" s="19">
        <v>174</v>
      </c>
      <c r="K31" s="13">
        <f t="shared" si="22"/>
        <v>-0.14285714285714285</v>
      </c>
      <c r="L31" s="57"/>
      <c r="M31" s="50">
        <v>480</v>
      </c>
      <c r="N31" s="50">
        <v>343</v>
      </c>
      <c r="O31" s="50">
        <v>239</v>
      </c>
      <c r="P31" s="17">
        <f t="shared" si="19"/>
        <v>0.95</v>
      </c>
      <c r="Q31" s="17">
        <f t="shared" si="20"/>
        <v>0.92711370262390669</v>
      </c>
      <c r="R31" s="18">
        <f t="shared" si="21"/>
        <v>0.72803347280334729</v>
      </c>
    </row>
    <row r="32" spans="1:18" ht="15.75" thickBot="1" x14ac:dyDescent="0.3">
      <c r="A32" s="99"/>
      <c r="B32" s="59" t="s">
        <v>23</v>
      </c>
      <c r="C32" s="60">
        <v>175</v>
      </c>
      <c r="D32" s="61">
        <v>160</v>
      </c>
      <c r="E32" s="62">
        <f t="shared" si="16"/>
        <v>-8.5714285714285715E-2</v>
      </c>
      <c r="F32" s="60">
        <v>72</v>
      </c>
      <c r="G32" s="60">
        <v>67</v>
      </c>
      <c r="H32" s="63">
        <f t="shared" si="17"/>
        <v>-6.9444444444444448E-2</v>
      </c>
      <c r="I32" s="60">
        <v>35</v>
      </c>
      <c r="J32" s="60">
        <v>30</v>
      </c>
      <c r="K32" s="62">
        <f t="shared" si="22"/>
        <v>-0.14285714285714285</v>
      </c>
      <c r="L32" s="64"/>
      <c r="M32" s="65">
        <v>175</v>
      </c>
      <c r="N32" s="65">
        <v>76</v>
      </c>
      <c r="O32" s="65">
        <v>54</v>
      </c>
      <c r="P32" s="66">
        <f t="shared" si="19"/>
        <v>0.91428571428571426</v>
      </c>
      <c r="Q32" s="66">
        <f t="shared" si="20"/>
        <v>0.88157894736842102</v>
      </c>
      <c r="R32" s="67">
        <f t="shared" si="21"/>
        <v>0.55555555555555558</v>
      </c>
    </row>
    <row r="33" spans="1:18" ht="15.75" thickBot="1" x14ac:dyDescent="0.3">
      <c r="A33" s="98" t="s">
        <v>25</v>
      </c>
      <c r="B33" s="69" t="s">
        <v>21</v>
      </c>
      <c r="C33" s="70">
        <v>355</v>
      </c>
      <c r="D33" s="71">
        <v>337</v>
      </c>
      <c r="E33" s="72">
        <f t="shared" si="16"/>
        <v>-5.0704225352112678E-2</v>
      </c>
      <c r="F33" s="70">
        <v>229</v>
      </c>
      <c r="G33" s="70">
        <v>240</v>
      </c>
      <c r="H33" s="73">
        <f t="shared" si="17"/>
        <v>4.8034934497816595E-2</v>
      </c>
      <c r="I33" s="53">
        <v>128</v>
      </c>
      <c r="J33" s="53">
        <v>125</v>
      </c>
      <c r="K33" s="72">
        <f t="shared" si="22"/>
        <v>-2.34375E-2</v>
      </c>
      <c r="L33" s="74"/>
      <c r="M33" s="75">
        <v>357</v>
      </c>
      <c r="N33" s="75">
        <v>226</v>
      </c>
      <c r="O33" s="75">
        <v>150</v>
      </c>
      <c r="P33" s="76">
        <f t="shared" si="19"/>
        <v>0.94397759103641454</v>
      </c>
      <c r="Q33" s="76">
        <f t="shared" si="20"/>
        <v>1.0619469026548674</v>
      </c>
      <c r="R33" s="77">
        <f t="shared" si="21"/>
        <v>0.83333333333333337</v>
      </c>
    </row>
    <row r="34" spans="1:18" ht="15.75" thickBot="1" x14ac:dyDescent="0.3">
      <c r="A34" s="98"/>
      <c r="B34" s="52" t="s">
        <v>22</v>
      </c>
      <c r="C34" s="48">
        <v>517</v>
      </c>
      <c r="D34" s="48">
        <v>504</v>
      </c>
      <c r="E34" s="13">
        <f t="shared" si="16"/>
        <v>-2.5145067698259187E-2</v>
      </c>
      <c r="F34" s="19">
        <v>360</v>
      </c>
      <c r="G34" s="19">
        <v>372</v>
      </c>
      <c r="H34" s="14">
        <f t="shared" si="17"/>
        <v>3.3333333333333333E-2</v>
      </c>
      <c r="I34" s="19">
        <v>206</v>
      </c>
      <c r="J34" s="19">
        <v>192</v>
      </c>
      <c r="K34" s="13">
        <f t="shared" si="22"/>
        <v>-6.7961165048543687E-2</v>
      </c>
      <c r="L34" s="57"/>
      <c r="M34" s="50">
        <v>524</v>
      </c>
      <c r="N34" s="50">
        <v>359</v>
      </c>
      <c r="O34" s="50">
        <v>242</v>
      </c>
      <c r="P34" s="17">
        <f t="shared" si="19"/>
        <v>0.96183206106870234</v>
      </c>
      <c r="Q34" s="17">
        <f t="shared" si="20"/>
        <v>1.0362116991643453</v>
      </c>
      <c r="R34" s="18">
        <f t="shared" si="21"/>
        <v>0.79338842975206614</v>
      </c>
    </row>
    <row r="35" spans="1:18" ht="15.75" thickBot="1" x14ac:dyDescent="0.3">
      <c r="A35" s="99"/>
      <c r="B35" s="59" t="s">
        <v>23</v>
      </c>
      <c r="C35" s="60">
        <v>222</v>
      </c>
      <c r="D35" s="61">
        <v>255</v>
      </c>
      <c r="E35" s="62">
        <f t="shared" si="16"/>
        <v>0.14864864864864866</v>
      </c>
      <c r="F35" s="60">
        <v>54</v>
      </c>
      <c r="G35" s="60">
        <v>57</v>
      </c>
      <c r="H35" s="63">
        <f t="shared" si="17"/>
        <v>5.5555555555555552E-2</v>
      </c>
      <c r="I35" s="60">
        <v>22</v>
      </c>
      <c r="J35" s="60">
        <v>27</v>
      </c>
      <c r="K35" s="62">
        <f t="shared" si="22"/>
        <v>0.22727272727272727</v>
      </c>
      <c r="L35" s="64"/>
      <c r="M35" s="65">
        <v>222</v>
      </c>
      <c r="N35" s="65">
        <v>57</v>
      </c>
      <c r="O35" s="65">
        <v>49</v>
      </c>
      <c r="P35" s="66">
        <f t="shared" si="19"/>
        <v>1.1486486486486487</v>
      </c>
      <c r="Q35" s="66">
        <f t="shared" si="20"/>
        <v>1</v>
      </c>
      <c r="R35" s="67">
        <f t="shared" si="21"/>
        <v>0.55102040816326525</v>
      </c>
    </row>
    <row r="36" spans="1:18" ht="15.75" thickBot="1" x14ac:dyDescent="0.3">
      <c r="A36" s="98" t="s">
        <v>26</v>
      </c>
      <c r="B36" s="69" t="s">
        <v>21</v>
      </c>
      <c r="C36" s="71">
        <v>203</v>
      </c>
      <c r="D36" s="71">
        <v>216</v>
      </c>
      <c r="E36" s="72">
        <f t="shared" si="16"/>
        <v>6.4039408866995079E-2</v>
      </c>
      <c r="F36" s="70">
        <v>132</v>
      </c>
      <c r="G36" s="70">
        <v>153</v>
      </c>
      <c r="H36" s="73">
        <f t="shared" si="17"/>
        <v>0.15909090909090909</v>
      </c>
      <c r="I36" s="53">
        <v>88</v>
      </c>
      <c r="J36" s="53">
        <v>90</v>
      </c>
      <c r="K36" s="72">
        <f t="shared" si="22"/>
        <v>2.2727272727272728E-2</v>
      </c>
      <c r="L36" s="74"/>
      <c r="M36" s="75">
        <v>206</v>
      </c>
      <c r="N36" s="75">
        <v>129</v>
      </c>
      <c r="O36" s="75">
        <v>91</v>
      </c>
      <c r="P36" s="76">
        <f t="shared" si="19"/>
        <v>1.0485436893203883</v>
      </c>
      <c r="Q36" s="76">
        <f t="shared" si="20"/>
        <v>1.1860465116279071</v>
      </c>
      <c r="R36" s="77">
        <f t="shared" si="21"/>
        <v>0.98901098901098905</v>
      </c>
    </row>
    <row r="37" spans="1:18" ht="15.75" thickBot="1" x14ac:dyDescent="0.3">
      <c r="A37" s="98"/>
      <c r="B37" s="52" t="s">
        <v>22</v>
      </c>
      <c r="C37" s="48">
        <v>297</v>
      </c>
      <c r="D37" s="48">
        <v>326</v>
      </c>
      <c r="E37" s="13">
        <f t="shared" si="16"/>
        <v>9.7643097643097643E-2</v>
      </c>
      <c r="F37" s="19">
        <v>217</v>
      </c>
      <c r="G37" s="19">
        <v>249</v>
      </c>
      <c r="H37" s="14">
        <f t="shared" si="17"/>
        <v>0.14746543778801843</v>
      </c>
      <c r="I37" s="19">
        <v>145</v>
      </c>
      <c r="J37" s="19">
        <v>166</v>
      </c>
      <c r="K37" s="13">
        <f t="shared" si="22"/>
        <v>0.14482758620689656</v>
      </c>
      <c r="L37" s="57"/>
      <c r="M37" s="50">
        <v>308</v>
      </c>
      <c r="N37" s="50">
        <v>220</v>
      </c>
      <c r="O37" s="50">
        <v>167</v>
      </c>
      <c r="P37" s="17">
        <f t="shared" si="19"/>
        <v>1.0584415584415585</v>
      </c>
      <c r="Q37" s="17">
        <f t="shared" si="20"/>
        <v>1.1318181818181818</v>
      </c>
      <c r="R37" s="18">
        <f t="shared" si="21"/>
        <v>0.99401197604790414</v>
      </c>
    </row>
    <row r="38" spans="1:18" ht="15.75" thickBot="1" x14ac:dyDescent="0.3">
      <c r="A38" s="99"/>
      <c r="B38" s="59" t="s">
        <v>23</v>
      </c>
      <c r="C38" s="60">
        <v>28</v>
      </c>
      <c r="D38" s="61">
        <v>43</v>
      </c>
      <c r="E38" s="62">
        <f t="shared" si="16"/>
        <v>0.5357142857142857</v>
      </c>
      <c r="F38" s="60">
        <v>8</v>
      </c>
      <c r="G38" s="60">
        <v>14</v>
      </c>
      <c r="H38" s="63">
        <f t="shared" si="17"/>
        <v>0.75</v>
      </c>
      <c r="I38" s="60">
        <v>4</v>
      </c>
      <c r="J38" s="60">
        <v>13</v>
      </c>
      <c r="K38" s="62">
        <f t="shared" si="22"/>
        <v>2.25</v>
      </c>
      <c r="L38" s="64"/>
      <c r="M38" s="65">
        <v>28</v>
      </c>
      <c r="N38" s="65">
        <v>8</v>
      </c>
      <c r="O38" s="65">
        <v>7</v>
      </c>
      <c r="P38" s="66">
        <f t="shared" si="19"/>
        <v>1.5357142857142858</v>
      </c>
      <c r="Q38" s="66">
        <f t="shared" si="20"/>
        <v>1.75</v>
      </c>
      <c r="R38" s="67">
        <f t="shared" si="21"/>
        <v>1.8571428571428572</v>
      </c>
    </row>
    <row r="39" spans="1:18" ht="15.75" thickBot="1" x14ac:dyDescent="0.3">
      <c r="A39" s="98" t="s">
        <v>27</v>
      </c>
      <c r="B39" s="69" t="s">
        <v>21</v>
      </c>
      <c r="C39" s="71">
        <v>69</v>
      </c>
      <c r="D39" s="71">
        <v>83</v>
      </c>
      <c r="E39" s="72">
        <f t="shared" si="16"/>
        <v>0.20289855072463769</v>
      </c>
      <c r="F39" s="70">
        <v>53</v>
      </c>
      <c r="G39" s="70">
        <v>60</v>
      </c>
      <c r="H39" s="73">
        <f t="shared" si="17"/>
        <v>0.13207547169811321</v>
      </c>
      <c r="I39" s="53">
        <v>35</v>
      </c>
      <c r="J39" s="53">
        <v>42</v>
      </c>
      <c r="K39" s="13">
        <f t="shared" si="22"/>
        <v>0.2</v>
      </c>
      <c r="L39" s="74"/>
      <c r="M39" s="75">
        <v>70</v>
      </c>
      <c r="N39" s="75">
        <v>50</v>
      </c>
      <c r="O39" s="75">
        <v>38</v>
      </c>
      <c r="P39" s="76">
        <f t="shared" si="19"/>
        <v>1.1857142857142857</v>
      </c>
      <c r="Q39" s="76">
        <f t="shared" si="20"/>
        <v>1.2</v>
      </c>
      <c r="R39" s="77">
        <f t="shared" si="21"/>
        <v>1.1052631578947369</v>
      </c>
    </row>
    <row r="40" spans="1:18" ht="15.75" thickBot="1" x14ac:dyDescent="0.3">
      <c r="A40" s="98"/>
      <c r="B40" s="52" t="s">
        <v>22</v>
      </c>
      <c r="C40" s="19">
        <v>119</v>
      </c>
      <c r="D40" s="48">
        <v>119</v>
      </c>
      <c r="E40" s="13">
        <f t="shared" si="16"/>
        <v>0</v>
      </c>
      <c r="F40" s="19">
        <v>94</v>
      </c>
      <c r="G40" s="19">
        <v>87</v>
      </c>
      <c r="H40" s="14">
        <f t="shared" si="17"/>
        <v>-7.4468085106382975E-2</v>
      </c>
      <c r="I40" s="19">
        <v>61</v>
      </c>
      <c r="J40" s="19">
        <v>58</v>
      </c>
      <c r="K40" s="13">
        <f t="shared" si="22"/>
        <v>-4.9180327868852458E-2</v>
      </c>
      <c r="L40" s="57"/>
      <c r="M40" s="50">
        <v>126</v>
      </c>
      <c r="N40" s="50">
        <v>94</v>
      </c>
      <c r="O40" s="50">
        <v>71</v>
      </c>
      <c r="P40" s="17">
        <f t="shared" si="19"/>
        <v>0.94444444444444442</v>
      </c>
      <c r="Q40" s="17">
        <f t="shared" si="20"/>
        <v>0.92553191489361697</v>
      </c>
      <c r="R40" s="18">
        <f t="shared" si="21"/>
        <v>0.81690140845070425</v>
      </c>
    </row>
    <row r="41" spans="1:18" ht="15.75" thickBot="1" x14ac:dyDescent="0.3">
      <c r="A41" s="99"/>
      <c r="B41" s="59" t="s">
        <v>23</v>
      </c>
      <c r="C41" s="60">
        <v>88</v>
      </c>
      <c r="D41" s="61">
        <v>64</v>
      </c>
      <c r="E41" s="62">
        <f t="shared" si="16"/>
        <v>-0.27272727272727271</v>
      </c>
      <c r="F41" s="60">
        <v>55</v>
      </c>
      <c r="G41" s="60">
        <v>42</v>
      </c>
      <c r="H41" s="63">
        <f t="shared" si="17"/>
        <v>-0.23636363636363636</v>
      </c>
      <c r="I41" s="60">
        <v>39</v>
      </c>
      <c r="J41" s="60">
        <v>31</v>
      </c>
      <c r="K41" s="62">
        <f t="shared" si="22"/>
        <v>-0.20512820512820512</v>
      </c>
      <c r="L41" s="64"/>
      <c r="M41" s="65">
        <v>93</v>
      </c>
      <c r="N41" s="65">
        <v>59</v>
      </c>
      <c r="O41" s="65">
        <v>48</v>
      </c>
      <c r="P41" s="66">
        <f t="shared" si="19"/>
        <v>0.68817204301075274</v>
      </c>
      <c r="Q41" s="66">
        <f t="shared" si="20"/>
        <v>0.71186440677966101</v>
      </c>
      <c r="R41" s="67">
        <f t="shared" si="21"/>
        <v>0.64583333333333337</v>
      </c>
    </row>
    <row r="42" spans="1:18" ht="15.75" thickBot="1" x14ac:dyDescent="0.3">
      <c r="A42" s="98" t="s">
        <v>28</v>
      </c>
      <c r="B42" s="69" t="s">
        <v>21</v>
      </c>
      <c r="C42" s="71">
        <v>19</v>
      </c>
      <c r="D42" s="71">
        <v>16</v>
      </c>
      <c r="E42" s="72">
        <f t="shared" si="16"/>
        <v>-0.15789473684210525</v>
      </c>
      <c r="F42" s="70">
        <v>16</v>
      </c>
      <c r="G42" s="70">
        <v>14</v>
      </c>
      <c r="H42" s="72">
        <f t="shared" si="17"/>
        <v>-0.125</v>
      </c>
      <c r="I42" s="53">
        <v>10</v>
      </c>
      <c r="J42" s="53">
        <v>9</v>
      </c>
      <c r="K42" s="72">
        <f t="shared" si="22"/>
        <v>-0.1</v>
      </c>
      <c r="L42" s="74"/>
      <c r="M42" s="75">
        <v>19</v>
      </c>
      <c r="N42" s="75">
        <v>16</v>
      </c>
      <c r="O42" s="75">
        <v>11</v>
      </c>
      <c r="P42" s="76">
        <f t="shared" si="19"/>
        <v>0.84210526315789469</v>
      </c>
      <c r="Q42" s="76">
        <f t="shared" si="20"/>
        <v>0.875</v>
      </c>
      <c r="R42" s="77">
        <f t="shared" si="21"/>
        <v>0.81818181818181823</v>
      </c>
    </row>
    <row r="43" spans="1:18" ht="15.75" thickBot="1" x14ac:dyDescent="0.3">
      <c r="A43" s="98"/>
      <c r="B43" s="52" t="s">
        <v>22</v>
      </c>
      <c r="C43" s="48">
        <v>29</v>
      </c>
      <c r="D43" s="48">
        <v>29</v>
      </c>
      <c r="E43" s="13">
        <f t="shared" si="16"/>
        <v>0</v>
      </c>
      <c r="F43" s="19">
        <v>26</v>
      </c>
      <c r="G43" s="19">
        <v>24</v>
      </c>
      <c r="H43" s="14">
        <f t="shared" si="17"/>
        <v>-7.6923076923076927E-2</v>
      </c>
      <c r="I43" s="19">
        <v>14</v>
      </c>
      <c r="J43" s="19">
        <v>16</v>
      </c>
      <c r="K43" s="13">
        <f t="shared" si="22"/>
        <v>0.14285714285714285</v>
      </c>
      <c r="L43" s="57"/>
      <c r="M43" s="50">
        <v>29</v>
      </c>
      <c r="N43" s="50">
        <v>26</v>
      </c>
      <c r="O43" s="50">
        <v>17</v>
      </c>
      <c r="P43" s="17">
        <f t="shared" si="19"/>
        <v>1</v>
      </c>
      <c r="Q43" s="17">
        <f t="shared" si="20"/>
        <v>0.92307692307692313</v>
      </c>
      <c r="R43" s="18">
        <f t="shared" si="21"/>
        <v>0.94117647058823528</v>
      </c>
    </row>
    <row r="44" spans="1:18" ht="15.75" thickBot="1" x14ac:dyDescent="0.3">
      <c r="A44" s="99"/>
      <c r="B44" s="59" t="s">
        <v>23</v>
      </c>
      <c r="C44" s="60">
        <v>70</v>
      </c>
      <c r="D44" s="61">
        <v>62</v>
      </c>
      <c r="E44" s="62">
        <f t="shared" si="16"/>
        <v>-0.11428571428571428</v>
      </c>
      <c r="F44" s="60">
        <v>20</v>
      </c>
      <c r="G44" s="60">
        <v>18</v>
      </c>
      <c r="H44" s="63">
        <f t="shared" si="17"/>
        <v>-0.1</v>
      </c>
      <c r="I44" s="60">
        <v>11</v>
      </c>
      <c r="J44" s="60">
        <v>14</v>
      </c>
      <c r="K44" s="62">
        <f t="shared" si="22"/>
        <v>0.27272727272727271</v>
      </c>
      <c r="L44" s="64"/>
      <c r="M44" s="65">
        <v>70</v>
      </c>
      <c r="N44" s="65">
        <v>21</v>
      </c>
      <c r="O44" s="65">
        <v>20</v>
      </c>
      <c r="P44" s="66">
        <f t="shared" si="19"/>
        <v>0.88571428571428568</v>
      </c>
      <c r="Q44" s="66">
        <f t="shared" si="20"/>
        <v>0.8571428571428571</v>
      </c>
      <c r="R44" s="67">
        <f t="shared" si="21"/>
        <v>0.7</v>
      </c>
    </row>
    <row r="45" spans="1:18" ht="15.75" thickBot="1" x14ac:dyDescent="0.3">
      <c r="A45" s="98" t="s">
        <v>29</v>
      </c>
      <c r="B45" s="69" t="s">
        <v>21</v>
      </c>
      <c r="C45" s="71">
        <v>120</v>
      </c>
      <c r="D45" s="71">
        <v>118</v>
      </c>
      <c r="E45" s="72">
        <f t="shared" si="16"/>
        <v>-1.6666666666666666E-2</v>
      </c>
      <c r="F45" s="70">
        <v>93</v>
      </c>
      <c r="G45" s="70">
        <v>83</v>
      </c>
      <c r="H45" s="73">
        <f t="shared" si="17"/>
        <v>-0.10752688172043011</v>
      </c>
      <c r="I45" s="53">
        <v>56</v>
      </c>
      <c r="J45" s="53">
        <v>49</v>
      </c>
      <c r="K45" s="72">
        <f t="shared" si="22"/>
        <v>-0.125</v>
      </c>
      <c r="L45" s="74"/>
      <c r="M45" s="75">
        <v>122</v>
      </c>
      <c r="N45" s="75">
        <v>89</v>
      </c>
      <c r="O45" s="75">
        <v>63</v>
      </c>
      <c r="P45" s="76">
        <f t="shared" si="19"/>
        <v>0.96721311475409832</v>
      </c>
      <c r="Q45" s="76">
        <f t="shared" si="20"/>
        <v>0.93258426966292129</v>
      </c>
      <c r="R45" s="77">
        <f t="shared" si="21"/>
        <v>0.77777777777777779</v>
      </c>
    </row>
    <row r="46" spans="1:18" ht="15.75" thickBot="1" x14ac:dyDescent="0.3">
      <c r="A46" s="98"/>
      <c r="B46" s="52" t="s">
        <v>22</v>
      </c>
      <c r="C46" s="48">
        <v>225</v>
      </c>
      <c r="D46" s="48">
        <v>234</v>
      </c>
      <c r="E46" s="13">
        <f t="shared" si="16"/>
        <v>0.04</v>
      </c>
      <c r="F46" s="19">
        <v>186</v>
      </c>
      <c r="G46" s="19">
        <v>179</v>
      </c>
      <c r="H46" s="14">
        <f t="shared" si="17"/>
        <v>-3.7634408602150539E-2</v>
      </c>
      <c r="I46" s="19">
        <v>111</v>
      </c>
      <c r="J46" s="19">
        <v>120</v>
      </c>
      <c r="K46" s="13">
        <f t="shared" si="22"/>
        <v>8.1081081081081086E-2</v>
      </c>
      <c r="L46" s="57"/>
      <c r="M46" s="50">
        <v>249</v>
      </c>
      <c r="N46" s="50">
        <v>200</v>
      </c>
      <c r="O46" s="50">
        <v>143</v>
      </c>
      <c r="P46" s="17">
        <f t="shared" si="19"/>
        <v>0.93975903614457834</v>
      </c>
      <c r="Q46" s="17">
        <f t="shared" si="20"/>
        <v>0.89500000000000002</v>
      </c>
      <c r="R46" s="18">
        <f t="shared" si="21"/>
        <v>0.83916083916083917</v>
      </c>
    </row>
    <row r="47" spans="1:18" ht="15.75" thickBot="1" x14ac:dyDescent="0.3">
      <c r="A47" s="99"/>
      <c r="B47" s="59" t="s">
        <v>23</v>
      </c>
      <c r="C47" s="60">
        <v>55</v>
      </c>
      <c r="D47" s="61">
        <v>70</v>
      </c>
      <c r="E47" s="62">
        <f t="shared" si="16"/>
        <v>0.27272727272727271</v>
      </c>
      <c r="F47" s="60">
        <v>38</v>
      </c>
      <c r="G47" s="60">
        <v>43</v>
      </c>
      <c r="H47" s="63">
        <f t="shared" si="17"/>
        <v>0.13157894736842105</v>
      </c>
      <c r="I47" s="60">
        <v>29</v>
      </c>
      <c r="J47" s="60">
        <v>33</v>
      </c>
      <c r="K47" s="62">
        <f t="shared" si="22"/>
        <v>0.13793103448275862</v>
      </c>
      <c r="L47" s="64"/>
      <c r="M47" s="65">
        <v>62</v>
      </c>
      <c r="N47" s="65">
        <v>42</v>
      </c>
      <c r="O47" s="65">
        <v>35</v>
      </c>
      <c r="P47" s="66">
        <f t="shared" si="19"/>
        <v>1.1290322580645162</v>
      </c>
      <c r="Q47" s="66">
        <f t="shared" si="20"/>
        <v>1.0238095238095237</v>
      </c>
      <c r="R47" s="67">
        <f t="shared" si="21"/>
        <v>0.94285714285714284</v>
      </c>
    </row>
    <row r="48" spans="1:18" ht="15.75" thickBot="1" x14ac:dyDescent="0.3">
      <c r="A48" s="98" t="s">
        <v>39</v>
      </c>
      <c r="B48" s="69" t="s">
        <v>21</v>
      </c>
      <c r="C48" s="71">
        <v>10</v>
      </c>
      <c r="D48" s="71">
        <v>11</v>
      </c>
      <c r="E48" s="72">
        <f t="shared" si="16"/>
        <v>0.1</v>
      </c>
      <c r="F48" s="70">
        <v>6</v>
      </c>
      <c r="G48" s="70">
        <v>10</v>
      </c>
      <c r="H48" s="73">
        <f t="shared" si="17"/>
        <v>0.66666666666666663</v>
      </c>
      <c r="I48" s="53">
        <v>4</v>
      </c>
      <c r="J48" s="53">
        <v>7</v>
      </c>
      <c r="K48" s="72">
        <f t="shared" si="22"/>
        <v>0.75</v>
      </c>
      <c r="L48" s="74"/>
      <c r="M48" s="75">
        <v>10</v>
      </c>
      <c r="N48" s="75">
        <v>6</v>
      </c>
      <c r="O48" s="75">
        <v>4</v>
      </c>
      <c r="P48" s="76">
        <f t="shared" si="19"/>
        <v>1.1000000000000001</v>
      </c>
      <c r="Q48" s="76">
        <f t="shared" si="20"/>
        <v>1.6666666666666667</v>
      </c>
      <c r="R48" s="77">
        <v>0</v>
      </c>
    </row>
    <row r="49" spans="1:18" ht="15.75" thickBot="1" x14ac:dyDescent="0.3">
      <c r="A49" s="98"/>
      <c r="B49" s="52" t="s">
        <v>22</v>
      </c>
      <c r="C49" s="19">
        <v>26</v>
      </c>
      <c r="D49" s="48">
        <v>16</v>
      </c>
      <c r="E49" s="13">
        <f t="shared" si="16"/>
        <v>-0.38461538461538464</v>
      </c>
      <c r="F49" s="19">
        <v>18</v>
      </c>
      <c r="G49" s="19">
        <v>14</v>
      </c>
      <c r="H49" s="14">
        <f t="shared" si="17"/>
        <v>-0.22222222222222221</v>
      </c>
      <c r="I49" s="19">
        <v>11</v>
      </c>
      <c r="J49" s="19">
        <v>9</v>
      </c>
      <c r="K49" s="13">
        <f t="shared" si="22"/>
        <v>-0.18181818181818182</v>
      </c>
      <c r="L49" s="57"/>
      <c r="M49" s="50">
        <v>25</v>
      </c>
      <c r="N49" s="50">
        <v>17</v>
      </c>
      <c r="O49" s="50">
        <v>11</v>
      </c>
      <c r="P49" s="17">
        <f t="shared" si="19"/>
        <v>0.64</v>
      </c>
      <c r="Q49" s="17">
        <f t="shared" si="20"/>
        <v>0.82352941176470584</v>
      </c>
      <c r="R49" s="18">
        <f t="shared" si="21"/>
        <v>0.81818181818181823</v>
      </c>
    </row>
    <row r="50" spans="1:18" ht="15.75" thickBot="1" x14ac:dyDescent="0.3">
      <c r="A50" s="99"/>
      <c r="B50" s="59" t="s">
        <v>23</v>
      </c>
      <c r="C50" s="60">
        <v>36</v>
      </c>
      <c r="D50" s="61">
        <v>21</v>
      </c>
      <c r="E50" s="62">
        <f t="shared" si="16"/>
        <v>-0.41666666666666669</v>
      </c>
      <c r="F50" s="60">
        <v>17</v>
      </c>
      <c r="G50" s="60">
        <v>8</v>
      </c>
      <c r="H50" s="63">
        <f>(G50-F50)/F50</f>
        <v>-0.52941176470588236</v>
      </c>
      <c r="I50" s="60">
        <v>8</v>
      </c>
      <c r="J50" s="60">
        <v>5</v>
      </c>
      <c r="K50" s="62">
        <f t="shared" si="22"/>
        <v>-0.375</v>
      </c>
      <c r="L50" s="64"/>
      <c r="M50" s="65">
        <v>36</v>
      </c>
      <c r="N50" s="65">
        <v>17</v>
      </c>
      <c r="O50" s="65">
        <v>12</v>
      </c>
      <c r="P50" s="66">
        <f t="shared" si="19"/>
        <v>0.58333333333333337</v>
      </c>
      <c r="Q50" s="66">
        <f t="shared" si="20"/>
        <v>0.47058823529411764</v>
      </c>
      <c r="R50" s="67">
        <f t="shared" si="21"/>
        <v>0.41666666666666669</v>
      </c>
    </row>
    <row r="51" spans="1:18" ht="15.75" thickBot="1" x14ac:dyDescent="0.3">
      <c r="A51" s="99" t="s">
        <v>30</v>
      </c>
      <c r="B51" s="69" t="s">
        <v>21</v>
      </c>
      <c r="C51" s="70">
        <v>454</v>
      </c>
      <c r="D51" s="71">
        <v>430</v>
      </c>
      <c r="E51" s="72">
        <f>(D51-C51)/C51</f>
        <v>-5.2863436123348019E-2</v>
      </c>
      <c r="F51" s="70">
        <v>413</v>
      </c>
      <c r="G51" s="70">
        <v>393</v>
      </c>
      <c r="H51" s="73">
        <f t="shared" si="17"/>
        <v>-4.8426150121065374E-2</v>
      </c>
      <c r="I51" s="53">
        <v>187</v>
      </c>
      <c r="J51" s="53">
        <v>190</v>
      </c>
      <c r="K51" s="72">
        <f t="shared" si="22"/>
        <v>1.6042780748663103E-2</v>
      </c>
      <c r="L51" s="74"/>
      <c r="M51" s="75">
        <v>531</v>
      </c>
      <c r="N51" s="75">
        <v>471</v>
      </c>
      <c r="O51" s="75">
        <v>265</v>
      </c>
      <c r="P51" s="76">
        <f>D51/M51</f>
        <v>0.80979284369114879</v>
      </c>
      <c r="Q51" s="76">
        <f t="shared" si="20"/>
        <v>0.83439490445859876</v>
      </c>
      <c r="R51" s="77">
        <f t="shared" si="21"/>
        <v>0.71698113207547165</v>
      </c>
    </row>
    <row r="52" spans="1:18" ht="15.75" thickBot="1" x14ac:dyDescent="0.3">
      <c r="A52" s="99"/>
      <c r="B52" s="59" t="s">
        <v>22</v>
      </c>
      <c r="C52" s="60">
        <v>880</v>
      </c>
      <c r="D52" s="61">
        <v>957</v>
      </c>
      <c r="E52" s="62">
        <f>(D52-C52)/C52</f>
        <v>8.7499999999999994E-2</v>
      </c>
      <c r="F52" s="60">
        <v>788</v>
      </c>
      <c r="G52" s="60">
        <v>879</v>
      </c>
      <c r="H52" s="63">
        <f t="shared" si="17"/>
        <v>0.11548223350253807</v>
      </c>
      <c r="I52" s="60">
        <v>388</v>
      </c>
      <c r="J52" s="60">
        <v>460</v>
      </c>
      <c r="K52" s="62">
        <f t="shared" si="22"/>
        <v>0.18556701030927836</v>
      </c>
      <c r="L52" s="64"/>
      <c r="M52" s="65">
        <v>1091</v>
      </c>
      <c r="N52" s="65">
        <v>978</v>
      </c>
      <c r="O52" s="65">
        <v>597</v>
      </c>
      <c r="P52" s="66">
        <f>D52/M52</f>
        <v>0.87717690192483955</v>
      </c>
      <c r="Q52" s="66">
        <f t="shared" si="20"/>
        <v>0.89877300613496935</v>
      </c>
      <c r="R52" s="67">
        <f t="shared" si="21"/>
        <v>0.77051926298157458</v>
      </c>
    </row>
    <row r="53" spans="1:18" ht="15.75" thickBot="1" x14ac:dyDescent="0.3">
      <c r="A53" s="98" t="s">
        <v>31</v>
      </c>
      <c r="B53" s="69" t="s">
        <v>21</v>
      </c>
      <c r="C53" s="70">
        <v>7</v>
      </c>
      <c r="D53" s="78">
        <v>3</v>
      </c>
      <c r="E53" s="72">
        <f>(D53-C53)/C53</f>
        <v>-0.5714285714285714</v>
      </c>
      <c r="F53" s="70">
        <v>6</v>
      </c>
      <c r="G53" s="78">
        <v>3</v>
      </c>
      <c r="H53" s="72">
        <f t="shared" si="17"/>
        <v>-0.5</v>
      </c>
      <c r="I53" s="53">
        <v>4</v>
      </c>
      <c r="J53" s="20">
        <v>1</v>
      </c>
      <c r="K53" s="72">
        <f t="shared" si="22"/>
        <v>-0.75</v>
      </c>
      <c r="L53" s="74"/>
      <c r="M53" s="75">
        <v>8</v>
      </c>
      <c r="N53" s="75">
        <v>5</v>
      </c>
      <c r="O53" s="75">
        <v>3</v>
      </c>
      <c r="P53" s="76">
        <v>0</v>
      </c>
      <c r="Q53" s="76">
        <v>0</v>
      </c>
      <c r="R53" s="77">
        <v>0</v>
      </c>
    </row>
    <row r="54" spans="1:18" ht="15.75" thickBot="1" x14ac:dyDescent="0.3">
      <c r="A54" s="99"/>
      <c r="B54" s="52" t="s">
        <v>22</v>
      </c>
      <c r="C54" s="19">
        <v>29</v>
      </c>
      <c r="D54" s="48">
        <v>31</v>
      </c>
      <c r="E54" s="13">
        <f t="shared" si="16"/>
        <v>6.8965517241379309E-2</v>
      </c>
      <c r="F54" s="19">
        <v>23</v>
      </c>
      <c r="G54" s="19">
        <v>25</v>
      </c>
      <c r="H54" s="56">
        <f>(G54-F54)/F54</f>
        <v>8.6956521739130432E-2</v>
      </c>
      <c r="I54" s="19">
        <v>13</v>
      </c>
      <c r="J54" s="19">
        <v>10</v>
      </c>
      <c r="K54" s="13">
        <f>(J54-I54)/I54</f>
        <v>-0.23076923076923078</v>
      </c>
      <c r="L54" s="57"/>
      <c r="M54" s="50">
        <v>31</v>
      </c>
      <c r="N54" s="50">
        <v>21</v>
      </c>
      <c r="O54" s="50">
        <v>12</v>
      </c>
      <c r="P54" s="17">
        <f t="shared" si="19"/>
        <v>1</v>
      </c>
      <c r="Q54" s="17">
        <f t="shared" si="20"/>
        <v>1.1904761904761905</v>
      </c>
      <c r="R54" s="18">
        <f t="shared" si="21"/>
        <v>0.83333333333333337</v>
      </c>
    </row>
    <row r="55" spans="1:18" ht="15.75" thickBot="1" x14ac:dyDescent="0.3">
      <c r="A55" s="99"/>
      <c r="B55" s="59" t="s">
        <v>23</v>
      </c>
      <c r="C55" s="60">
        <v>19</v>
      </c>
      <c r="D55" s="61">
        <v>7</v>
      </c>
      <c r="E55" s="62">
        <f t="shared" si="16"/>
        <v>-0.63157894736842102</v>
      </c>
      <c r="F55" s="60">
        <v>10</v>
      </c>
      <c r="G55" s="60">
        <v>5</v>
      </c>
      <c r="H55" s="63">
        <f>(G55-F55)/F55</f>
        <v>-0.5</v>
      </c>
      <c r="I55" s="60">
        <v>4</v>
      </c>
      <c r="J55" s="60">
        <v>3</v>
      </c>
      <c r="K55" s="62">
        <f>(J55-I55)/I55</f>
        <v>-0.25</v>
      </c>
      <c r="L55" s="64"/>
      <c r="M55" s="65">
        <v>19</v>
      </c>
      <c r="N55" s="65">
        <v>12</v>
      </c>
      <c r="O55" s="65">
        <v>10</v>
      </c>
      <c r="P55" s="66">
        <f t="shared" si="19"/>
        <v>0.36842105263157893</v>
      </c>
      <c r="Q55" s="66">
        <f t="shared" si="20"/>
        <v>0.41666666666666669</v>
      </c>
      <c r="R55" s="67">
        <f t="shared" si="21"/>
        <v>0.3</v>
      </c>
    </row>
    <row r="56" spans="1:18" ht="15.75" thickBot="1" x14ac:dyDescent="0.3">
      <c r="A56" s="99" t="s">
        <v>32</v>
      </c>
      <c r="B56" s="69" t="s">
        <v>21</v>
      </c>
      <c r="C56" s="70">
        <v>6</v>
      </c>
      <c r="D56" s="71">
        <v>20</v>
      </c>
      <c r="E56" s="72">
        <f t="shared" si="16"/>
        <v>2.3333333333333335</v>
      </c>
      <c r="F56" s="70">
        <v>6</v>
      </c>
      <c r="G56" s="70">
        <v>19</v>
      </c>
      <c r="H56" s="72">
        <f>(G56-F56)/F56</f>
        <v>2.1666666666666665</v>
      </c>
      <c r="I56" s="53">
        <v>2</v>
      </c>
      <c r="J56" s="53">
        <v>10</v>
      </c>
      <c r="K56" s="72">
        <f t="shared" ref="K56:K65" si="23">(J56-I56)/I56</f>
        <v>4</v>
      </c>
      <c r="L56" s="79"/>
      <c r="M56" s="75">
        <v>8</v>
      </c>
      <c r="N56" s="75">
        <v>8</v>
      </c>
      <c r="O56" s="75">
        <v>3</v>
      </c>
      <c r="P56" s="76">
        <f t="shared" si="19"/>
        <v>2.5</v>
      </c>
      <c r="Q56" s="76">
        <f t="shared" si="20"/>
        <v>2.375</v>
      </c>
      <c r="R56" s="77">
        <f t="shared" si="21"/>
        <v>3.3333333333333335</v>
      </c>
    </row>
    <row r="57" spans="1:18" ht="15.75" thickBot="1" x14ac:dyDescent="0.3">
      <c r="A57" s="99"/>
      <c r="B57" s="59" t="s">
        <v>22</v>
      </c>
      <c r="C57" s="60">
        <v>18</v>
      </c>
      <c r="D57" s="61">
        <v>30</v>
      </c>
      <c r="E57" s="62">
        <f t="shared" si="16"/>
        <v>0.66666666666666663</v>
      </c>
      <c r="F57" s="60">
        <v>17</v>
      </c>
      <c r="G57" s="60">
        <v>28</v>
      </c>
      <c r="H57" s="62">
        <f t="shared" ref="H57:H65" si="24">(G57-F57)/F57</f>
        <v>0.6470588235294118</v>
      </c>
      <c r="I57" s="60">
        <v>8</v>
      </c>
      <c r="J57" s="60">
        <v>18</v>
      </c>
      <c r="K57" s="62">
        <f t="shared" si="23"/>
        <v>1.25</v>
      </c>
      <c r="L57" s="80"/>
      <c r="M57" s="65">
        <v>29</v>
      </c>
      <c r="N57" s="65">
        <v>27</v>
      </c>
      <c r="O57" s="65">
        <v>15</v>
      </c>
      <c r="P57" s="66">
        <f t="shared" si="19"/>
        <v>1.0344827586206897</v>
      </c>
      <c r="Q57" s="66">
        <f t="shared" si="20"/>
        <v>1.037037037037037</v>
      </c>
      <c r="R57" s="67">
        <f t="shared" si="21"/>
        <v>1.2</v>
      </c>
    </row>
    <row r="58" spans="1:18" ht="15.75" thickBot="1" x14ac:dyDescent="0.3">
      <c r="A58" s="99" t="s">
        <v>33</v>
      </c>
      <c r="B58" s="69" t="s">
        <v>21</v>
      </c>
      <c r="C58" s="70">
        <v>2</v>
      </c>
      <c r="D58" s="71">
        <v>1</v>
      </c>
      <c r="E58" s="72">
        <f t="shared" si="16"/>
        <v>-0.5</v>
      </c>
      <c r="F58" s="70">
        <v>2</v>
      </c>
      <c r="G58" s="70">
        <v>1</v>
      </c>
      <c r="H58" s="72">
        <f t="shared" si="24"/>
        <v>-0.5</v>
      </c>
      <c r="I58" s="53">
        <v>1</v>
      </c>
      <c r="J58" s="53">
        <v>0</v>
      </c>
      <c r="K58" s="72">
        <f t="shared" si="23"/>
        <v>-1</v>
      </c>
      <c r="L58" s="79"/>
      <c r="M58" s="75">
        <v>2</v>
      </c>
      <c r="N58" s="75">
        <v>2</v>
      </c>
      <c r="O58" s="75">
        <v>1</v>
      </c>
      <c r="P58" s="76">
        <v>0</v>
      </c>
      <c r="Q58" s="76">
        <v>0</v>
      </c>
      <c r="R58" s="77">
        <v>0</v>
      </c>
    </row>
    <row r="59" spans="1:18" ht="15.75" thickBot="1" x14ac:dyDescent="0.3">
      <c r="A59" s="99"/>
      <c r="B59" s="59" t="s">
        <v>22</v>
      </c>
      <c r="C59" s="60">
        <v>4</v>
      </c>
      <c r="D59" s="61">
        <v>5</v>
      </c>
      <c r="E59" s="62">
        <f t="shared" si="16"/>
        <v>0.25</v>
      </c>
      <c r="F59" s="60">
        <v>3</v>
      </c>
      <c r="G59" s="60">
        <v>4</v>
      </c>
      <c r="H59" s="62">
        <f t="shared" si="24"/>
        <v>0.33333333333333331</v>
      </c>
      <c r="I59" s="60">
        <v>2</v>
      </c>
      <c r="J59" s="60">
        <v>1</v>
      </c>
      <c r="K59" s="62">
        <f t="shared" si="23"/>
        <v>-0.5</v>
      </c>
      <c r="L59" s="80"/>
      <c r="M59" s="65">
        <v>5</v>
      </c>
      <c r="N59" s="65">
        <v>4</v>
      </c>
      <c r="O59" s="65">
        <v>2</v>
      </c>
      <c r="P59" s="66">
        <f t="shared" si="19"/>
        <v>1</v>
      </c>
      <c r="Q59" s="66">
        <f t="shared" si="20"/>
        <v>1</v>
      </c>
      <c r="R59" s="67">
        <f t="shared" si="21"/>
        <v>0.5</v>
      </c>
    </row>
    <row r="60" spans="1:18" ht="15.75" thickBot="1" x14ac:dyDescent="0.3">
      <c r="A60" s="99" t="s">
        <v>34</v>
      </c>
      <c r="B60" s="69" t="s">
        <v>21</v>
      </c>
      <c r="C60" s="70">
        <v>30</v>
      </c>
      <c r="D60" s="71">
        <v>36</v>
      </c>
      <c r="E60" s="72">
        <f>(D60-C60)/C60</f>
        <v>0.2</v>
      </c>
      <c r="F60" s="70">
        <v>25</v>
      </c>
      <c r="G60" s="70">
        <v>34</v>
      </c>
      <c r="H60" s="73">
        <f t="shared" si="24"/>
        <v>0.36</v>
      </c>
      <c r="I60" s="53">
        <v>12</v>
      </c>
      <c r="J60" s="53">
        <v>19</v>
      </c>
      <c r="K60" s="72">
        <f t="shared" si="23"/>
        <v>0.58333333333333337</v>
      </c>
      <c r="L60" s="79"/>
      <c r="M60" s="75">
        <v>33</v>
      </c>
      <c r="N60" s="75">
        <v>30</v>
      </c>
      <c r="O60" s="75">
        <v>19</v>
      </c>
      <c r="P60" s="76">
        <f>D60/M60</f>
        <v>1.0909090909090908</v>
      </c>
      <c r="Q60" s="76">
        <f t="shared" si="20"/>
        <v>1.1333333333333333</v>
      </c>
      <c r="R60" s="77">
        <f t="shared" si="21"/>
        <v>1</v>
      </c>
    </row>
    <row r="61" spans="1:18" ht="15.75" thickBot="1" x14ac:dyDescent="0.3">
      <c r="A61" s="99"/>
      <c r="B61" s="59" t="s">
        <v>22</v>
      </c>
      <c r="C61" s="60">
        <v>70</v>
      </c>
      <c r="D61" s="61">
        <v>82</v>
      </c>
      <c r="E61" s="62">
        <f>(D61-C61)/C61</f>
        <v>0.17142857142857143</v>
      </c>
      <c r="F61" s="60">
        <v>60</v>
      </c>
      <c r="G61" s="60">
        <v>78</v>
      </c>
      <c r="H61" s="63">
        <f t="shared" si="24"/>
        <v>0.3</v>
      </c>
      <c r="I61" s="60">
        <v>28</v>
      </c>
      <c r="J61" s="60">
        <v>42</v>
      </c>
      <c r="K61" s="62">
        <f t="shared" si="23"/>
        <v>0.5</v>
      </c>
      <c r="L61" s="80"/>
      <c r="M61" s="65">
        <v>89</v>
      </c>
      <c r="N61" s="65">
        <v>82</v>
      </c>
      <c r="O61" s="65">
        <v>55</v>
      </c>
      <c r="P61" s="66">
        <f>D61/M61</f>
        <v>0.9213483146067416</v>
      </c>
      <c r="Q61" s="66">
        <f t="shared" si="20"/>
        <v>0.95121951219512191</v>
      </c>
      <c r="R61" s="67">
        <f t="shared" si="21"/>
        <v>0.76363636363636367</v>
      </c>
    </row>
    <row r="62" spans="1:18" ht="15.75" thickBot="1" x14ac:dyDescent="0.3">
      <c r="A62" s="99" t="s">
        <v>35</v>
      </c>
      <c r="B62" s="69" t="s">
        <v>21</v>
      </c>
      <c r="C62" s="70">
        <v>36</v>
      </c>
      <c r="D62" s="71">
        <v>28</v>
      </c>
      <c r="E62" s="72">
        <f t="shared" si="16"/>
        <v>-0.22222222222222221</v>
      </c>
      <c r="F62" s="70">
        <v>31</v>
      </c>
      <c r="G62" s="70">
        <v>23</v>
      </c>
      <c r="H62" s="73">
        <f t="shared" si="24"/>
        <v>-0.25806451612903225</v>
      </c>
      <c r="I62" s="53">
        <v>16</v>
      </c>
      <c r="J62" s="53">
        <v>9</v>
      </c>
      <c r="K62" s="72">
        <f t="shared" si="23"/>
        <v>-0.4375</v>
      </c>
      <c r="L62" s="79"/>
      <c r="M62" s="75">
        <v>49</v>
      </c>
      <c r="N62" s="75">
        <v>43</v>
      </c>
      <c r="O62" s="75">
        <v>16</v>
      </c>
      <c r="P62" s="76">
        <f t="shared" si="19"/>
        <v>0.5714285714285714</v>
      </c>
      <c r="Q62" s="76">
        <f t="shared" si="20"/>
        <v>0.53488372093023251</v>
      </c>
      <c r="R62" s="77">
        <f t="shared" si="21"/>
        <v>0.5625</v>
      </c>
    </row>
    <row r="63" spans="1:18" ht="15.75" thickBot="1" x14ac:dyDescent="0.3">
      <c r="A63" s="99"/>
      <c r="B63" s="59" t="s">
        <v>22</v>
      </c>
      <c r="C63" s="60">
        <v>53</v>
      </c>
      <c r="D63" s="61">
        <v>42</v>
      </c>
      <c r="E63" s="62">
        <f t="shared" si="16"/>
        <v>-0.20754716981132076</v>
      </c>
      <c r="F63" s="60">
        <v>46</v>
      </c>
      <c r="G63" s="60">
        <v>35</v>
      </c>
      <c r="H63" s="63">
        <f t="shared" si="24"/>
        <v>-0.2391304347826087</v>
      </c>
      <c r="I63" s="60">
        <v>21</v>
      </c>
      <c r="J63" s="60">
        <v>17</v>
      </c>
      <c r="K63" s="62">
        <f t="shared" si="23"/>
        <v>-0.19047619047619047</v>
      </c>
      <c r="L63" s="80"/>
      <c r="M63" s="65">
        <v>108</v>
      </c>
      <c r="N63" s="65">
        <v>99</v>
      </c>
      <c r="O63" s="65">
        <v>35</v>
      </c>
      <c r="P63" s="66">
        <f t="shared" si="19"/>
        <v>0.3888888888888889</v>
      </c>
      <c r="Q63" s="66">
        <f t="shared" si="20"/>
        <v>0.35353535353535354</v>
      </c>
      <c r="R63" s="67">
        <f t="shared" si="21"/>
        <v>0.48571428571428571</v>
      </c>
    </row>
    <row r="64" spans="1:18" ht="15.75" thickBot="1" x14ac:dyDescent="0.3">
      <c r="A64" s="99" t="s">
        <v>36</v>
      </c>
      <c r="B64" s="69" t="s">
        <v>21</v>
      </c>
      <c r="C64" s="70">
        <v>5</v>
      </c>
      <c r="D64" s="71">
        <v>3</v>
      </c>
      <c r="E64" s="72">
        <f t="shared" si="16"/>
        <v>-0.4</v>
      </c>
      <c r="F64" s="70">
        <v>5</v>
      </c>
      <c r="G64" s="70">
        <v>3</v>
      </c>
      <c r="H64" s="73">
        <f t="shared" si="24"/>
        <v>-0.4</v>
      </c>
      <c r="I64" s="53">
        <v>3</v>
      </c>
      <c r="J64" s="53">
        <v>1</v>
      </c>
      <c r="K64" s="72">
        <f t="shared" si="23"/>
        <v>-0.66666666666666663</v>
      </c>
      <c r="L64" s="79"/>
      <c r="M64" s="75">
        <v>5</v>
      </c>
      <c r="N64" s="75">
        <v>5</v>
      </c>
      <c r="O64" s="75">
        <v>3</v>
      </c>
      <c r="P64" s="76">
        <f t="shared" si="19"/>
        <v>0.6</v>
      </c>
      <c r="Q64" s="76">
        <f t="shared" si="20"/>
        <v>0.6</v>
      </c>
      <c r="R64" s="77">
        <f t="shared" si="21"/>
        <v>0.33333333333333331</v>
      </c>
    </row>
    <row r="65" spans="1:18" ht="15.75" thickBot="1" x14ac:dyDescent="0.3">
      <c r="A65" s="105"/>
      <c r="B65" s="59" t="s">
        <v>22</v>
      </c>
      <c r="C65" s="60">
        <v>8</v>
      </c>
      <c r="D65" s="61">
        <v>9</v>
      </c>
      <c r="E65" s="62">
        <f t="shared" si="16"/>
        <v>0.125</v>
      </c>
      <c r="F65" s="60">
        <v>8</v>
      </c>
      <c r="G65" s="60">
        <v>5</v>
      </c>
      <c r="H65" s="63">
        <f t="shared" si="24"/>
        <v>-0.375</v>
      </c>
      <c r="I65" s="60">
        <v>5</v>
      </c>
      <c r="J65" s="60">
        <v>3</v>
      </c>
      <c r="K65" s="62">
        <f t="shared" si="23"/>
        <v>-0.4</v>
      </c>
      <c r="L65" s="80"/>
      <c r="M65" s="65">
        <v>8</v>
      </c>
      <c r="N65" s="65">
        <v>8</v>
      </c>
      <c r="O65" s="65">
        <v>5</v>
      </c>
      <c r="P65" s="66">
        <f t="shared" si="19"/>
        <v>1.125</v>
      </c>
      <c r="Q65" s="66">
        <f t="shared" si="20"/>
        <v>0.625</v>
      </c>
      <c r="R65" s="67">
        <f t="shared" si="21"/>
        <v>0.6</v>
      </c>
    </row>
    <row r="66" spans="1:18" x14ac:dyDescent="0.25">
      <c r="A66" s="81" t="s">
        <v>37</v>
      </c>
      <c r="B66" s="81"/>
      <c r="C66" s="4"/>
      <c r="D66" s="4"/>
      <c r="E66" s="82"/>
      <c r="F66" s="4"/>
      <c r="G66" s="4"/>
      <c r="H66" s="82"/>
      <c r="I66" s="4"/>
      <c r="J66" s="4"/>
      <c r="K66" s="82"/>
      <c r="L66" s="4"/>
      <c r="M66" s="1"/>
      <c r="N66" s="1"/>
      <c r="O66" s="1"/>
      <c r="P66" s="1"/>
      <c r="Q66" s="1"/>
      <c r="R66" s="1"/>
    </row>
    <row r="67" spans="1:18" x14ac:dyDescent="0.25">
      <c r="A67" s="5"/>
      <c r="B67" s="5"/>
      <c r="C67" s="4"/>
      <c r="D67" s="4"/>
      <c r="E67" s="82"/>
      <c r="F67" s="4"/>
      <c r="G67" s="4"/>
      <c r="H67" s="82"/>
      <c r="I67" s="4"/>
      <c r="J67" s="4"/>
      <c r="K67" s="82"/>
      <c r="L67" s="4"/>
      <c r="M67" s="1"/>
      <c r="N67" s="1"/>
      <c r="O67" s="1"/>
      <c r="P67" s="1"/>
      <c r="Q67" s="1"/>
      <c r="R67" s="1"/>
    </row>
    <row r="68" spans="1:18" x14ac:dyDescent="0.25">
      <c r="A68" s="5" t="s">
        <v>38</v>
      </c>
      <c r="B68" s="5"/>
      <c r="C68" s="4"/>
      <c r="D68" s="4"/>
      <c r="E68" s="82"/>
      <c r="F68" s="4"/>
      <c r="G68" s="4"/>
      <c r="H68" s="82"/>
      <c r="I68" s="4"/>
      <c r="J68" s="4"/>
      <c r="K68" s="82"/>
      <c r="L68" s="4"/>
      <c r="M68" s="1"/>
      <c r="N68" s="1"/>
      <c r="O68" s="1"/>
      <c r="P68" s="1"/>
      <c r="Q68" s="1"/>
      <c r="R68" s="1"/>
    </row>
  </sheetData>
  <mergeCells count="40">
    <mergeCell ref="A7:B7"/>
    <mergeCell ref="A1:R1"/>
    <mergeCell ref="A2:R2"/>
    <mergeCell ref="A3:R3"/>
    <mergeCell ref="A4:R4"/>
    <mergeCell ref="A6:B6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39:A41"/>
    <mergeCell ref="A20:B20"/>
    <mergeCell ref="A21:B21"/>
    <mergeCell ref="A22:B22"/>
    <mergeCell ref="A23:B23"/>
    <mergeCell ref="A24:B24"/>
    <mergeCell ref="A25:B25"/>
    <mergeCell ref="A26:B26"/>
    <mergeCell ref="A27:A29"/>
    <mergeCell ref="A30:A32"/>
    <mergeCell ref="A33:A35"/>
    <mergeCell ref="A36:A38"/>
    <mergeCell ref="A58:A59"/>
    <mergeCell ref="A60:A61"/>
    <mergeCell ref="A62:A63"/>
    <mergeCell ref="A64:A65"/>
    <mergeCell ref="A42:A44"/>
    <mergeCell ref="A45:A47"/>
    <mergeCell ref="A48:A50"/>
    <mergeCell ref="A51:A52"/>
    <mergeCell ref="A53:A55"/>
    <mergeCell ref="A56:A57"/>
  </mergeCells>
  <pageMargins left="0.25" right="0.25" top="0.75" bottom="0.75" header="0.3" footer="0.3"/>
  <pageSetup scale="81" fitToHeight="0" orientation="landscape" r:id="rId1"/>
  <headerFooter alignWithMargins="0">
    <oddFooter>&amp;LJennifer Kreinheder, (907)474-6638
UAF Planning, Analysis and Institutional Research&amp;R&amp;D
www.uaf.edu/pair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zoomScale="120" zoomScaleNormal="120" workbookViewId="0">
      <selection sqref="A1:R1"/>
    </sheetView>
  </sheetViews>
  <sheetFormatPr defaultColWidth="11.5703125" defaultRowHeight="15" x14ac:dyDescent="0.25"/>
  <cols>
    <col min="1" max="1" width="17.42578125" style="68" customWidth="1"/>
    <col min="2" max="2" width="16" style="68" customWidth="1"/>
    <col min="3" max="4" width="8.28515625" customWidth="1"/>
    <col min="5" max="5" width="9.28515625" style="68" bestFit="1" customWidth="1"/>
    <col min="6" max="7" width="8.28515625" customWidth="1"/>
    <col min="8" max="8" width="9.28515625" style="68" customWidth="1"/>
    <col min="9" max="10" width="8.28515625" customWidth="1"/>
    <col min="11" max="11" width="9.28515625" style="68" customWidth="1"/>
    <col min="12" max="12" width="1.7109375" customWidth="1"/>
    <col min="13" max="13" width="8.28515625" customWidth="1"/>
    <col min="14" max="14" width="9.28515625" customWidth="1"/>
    <col min="15" max="15" width="9.140625" customWidth="1"/>
    <col min="16" max="16" width="10.85546875" customWidth="1"/>
    <col min="17" max="17" width="10.85546875" bestFit="1" customWidth="1"/>
  </cols>
  <sheetData>
    <row r="1" spans="1:18" ht="15.75" x14ac:dyDescent="0.25">
      <c r="A1" s="85" t="s">
        <v>42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18" ht="15.75" x14ac:dyDescent="0.2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18" ht="15.75" x14ac:dyDescent="0.25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4" spans="1:18" ht="15.75" x14ac:dyDescent="0.25">
      <c r="A4" s="87" t="s">
        <v>148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</row>
    <row r="5" spans="1:18" ht="13.5" customHeight="1" thickBot="1" x14ac:dyDescent="0.3">
      <c r="A5" s="2"/>
      <c r="B5" s="3"/>
      <c r="C5" s="4"/>
      <c r="D5" s="4"/>
      <c r="E5" s="5"/>
      <c r="F5" s="4"/>
      <c r="G5" s="4"/>
      <c r="H5" s="6"/>
      <c r="I5" s="4"/>
      <c r="J5" s="4"/>
      <c r="K5" s="6"/>
      <c r="L5" s="1"/>
      <c r="M5" s="1"/>
      <c r="N5" s="1"/>
      <c r="O5" s="1"/>
      <c r="P5" s="1"/>
      <c r="Q5" s="1"/>
      <c r="R5" s="1"/>
    </row>
    <row r="6" spans="1:18" ht="51" x14ac:dyDescent="0.25">
      <c r="A6" s="88" t="s">
        <v>2</v>
      </c>
      <c r="B6" s="89"/>
      <c r="C6" s="7" t="s">
        <v>149</v>
      </c>
      <c r="D6" s="8" t="s">
        <v>150</v>
      </c>
      <c r="E6" s="7" t="s">
        <v>40</v>
      </c>
      <c r="F6" s="7" t="s">
        <v>151</v>
      </c>
      <c r="G6" s="7" t="s">
        <v>152</v>
      </c>
      <c r="H6" s="7" t="s">
        <v>40</v>
      </c>
      <c r="I6" s="7" t="s">
        <v>153</v>
      </c>
      <c r="J6" s="7" t="s">
        <v>154</v>
      </c>
      <c r="K6" s="7" t="s">
        <v>40</v>
      </c>
      <c r="L6" s="9"/>
      <c r="M6" s="10" t="s">
        <v>3</v>
      </c>
      <c r="N6" s="10" t="s">
        <v>4</v>
      </c>
      <c r="O6" s="10" t="s">
        <v>5</v>
      </c>
      <c r="P6" s="10" t="s">
        <v>6</v>
      </c>
      <c r="Q6" s="10" t="s">
        <v>7</v>
      </c>
      <c r="R6" s="11" t="s">
        <v>8</v>
      </c>
    </row>
    <row r="7" spans="1:18" x14ac:dyDescent="0.25">
      <c r="A7" s="83" t="s">
        <v>9</v>
      </c>
      <c r="B7" s="84"/>
      <c r="C7" s="12">
        <v>3250</v>
      </c>
      <c r="D7" s="12">
        <v>3320</v>
      </c>
      <c r="E7" s="13">
        <f t="shared" ref="E7:E15" si="0">(D7-C7)/C7</f>
        <v>2.1538461538461538E-2</v>
      </c>
      <c r="F7" s="12">
        <v>2548</v>
      </c>
      <c r="G7" s="12">
        <v>2621</v>
      </c>
      <c r="H7" s="14">
        <f t="shared" ref="H7:H15" si="1">(G7-F7)/F7</f>
        <v>2.8649921507064365E-2</v>
      </c>
      <c r="I7" s="12">
        <v>1358</v>
      </c>
      <c r="J7" s="12">
        <v>1401</v>
      </c>
      <c r="K7" s="13">
        <f t="shared" ref="K7:K15" si="2">(J7-I7)/I7</f>
        <v>3.1664212076583209E-2</v>
      </c>
      <c r="L7" s="15"/>
      <c r="M7" s="16">
        <v>3696</v>
      </c>
      <c r="N7" s="16">
        <v>2894</v>
      </c>
      <c r="O7" s="16">
        <v>1878</v>
      </c>
      <c r="P7" s="17">
        <f t="shared" ref="P7:P15" si="3">D7/M7</f>
        <v>0.89826839826839822</v>
      </c>
      <c r="Q7" s="17">
        <f t="shared" ref="Q7:Q15" si="4">G7/N7</f>
        <v>0.90566689702833447</v>
      </c>
      <c r="R7" s="18">
        <f t="shared" ref="R7:R15" si="5">J7/O7</f>
        <v>0.7460063897763578</v>
      </c>
    </row>
    <row r="8" spans="1:18" x14ac:dyDescent="0.25">
      <c r="A8" s="90" t="s">
        <v>10</v>
      </c>
      <c r="B8" s="91"/>
      <c r="C8" s="19">
        <v>405</v>
      </c>
      <c r="D8" s="19">
        <v>422</v>
      </c>
      <c r="E8" s="13">
        <f t="shared" si="0"/>
        <v>4.1975308641975309E-2</v>
      </c>
      <c r="F8" s="19">
        <v>274</v>
      </c>
      <c r="G8" s="19">
        <v>298</v>
      </c>
      <c r="H8" s="14">
        <f t="shared" si="1"/>
        <v>8.7591240875912413E-2</v>
      </c>
      <c r="I8" s="19">
        <v>180</v>
      </c>
      <c r="J8" s="19">
        <v>185</v>
      </c>
      <c r="K8" s="13">
        <f t="shared" si="2"/>
        <v>2.7777777777777776E-2</v>
      </c>
      <c r="L8" s="15"/>
      <c r="M8" s="16">
        <v>415</v>
      </c>
      <c r="N8" s="16">
        <v>270</v>
      </c>
      <c r="O8" s="16">
        <v>188</v>
      </c>
      <c r="P8" s="17">
        <f t="shared" si="3"/>
        <v>1.0168674698795181</v>
      </c>
      <c r="Q8" s="17">
        <f t="shared" si="4"/>
        <v>1.1037037037037036</v>
      </c>
      <c r="R8" s="18">
        <f t="shared" si="5"/>
        <v>0.98404255319148937</v>
      </c>
    </row>
    <row r="9" spans="1:18" x14ac:dyDescent="0.25">
      <c r="A9" s="90" t="s">
        <v>41</v>
      </c>
      <c r="B9" s="91"/>
      <c r="C9" s="19">
        <v>322</v>
      </c>
      <c r="D9" s="19">
        <v>343</v>
      </c>
      <c r="E9" s="13">
        <f t="shared" si="0"/>
        <v>6.5217391304347824E-2</v>
      </c>
      <c r="F9" s="19">
        <v>217</v>
      </c>
      <c r="G9" s="19">
        <v>232</v>
      </c>
      <c r="H9" s="14">
        <f t="shared" si="1"/>
        <v>6.9124423963133647E-2</v>
      </c>
      <c r="I9" s="19">
        <v>159</v>
      </c>
      <c r="J9" s="19">
        <v>153</v>
      </c>
      <c r="K9" s="13">
        <f t="shared" si="2"/>
        <v>-3.7735849056603772E-2</v>
      </c>
      <c r="L9" s="15"/>
      <c r="M9" s="16">
        <v>325</v>
      </c>
      <c r="N9" s="16">
        <v>207</v>
      </c>
      <c r="O9" s="16">
        <v>157</v>
      </c>
      <c r="P9" s="17">
        <f t="shared" si="3"/>
        <v>1.0553846153846154</v>
      </c>
      <c r="Q9" s="17">
        <f t="shared" si="4"/>
        <v>1.1207729468599035</v>
      </c>
      <c r="R9" s="18">
        <f t="shared" si="5"/>
        <v>0.97452229299363058</v>
      </c>
    </row>
    <row r="10" spans="1:18" x14ac:dyDescent="0.25">
      <c r="A10" s="90" t="s">
        <v>11</v>
      </c>
      <c r="B10" s="91"/>
      <c r="C10" s="19">
        <v>1961</v>
      </c>
      <c r="D10" s="19">
        <v>1986</v>
      </c>
      <c r="E10" s="13">
        <f t="shared" si="0"/>
        <v>1.2748597654258032E-2</v>
      </c>
      <c r="F10" s="19">
        <v>1452</v>
      </c>
      <c r="G10" s="19">
        <v>1504</v>
      </c>
      <c r="H10" s="14">
        <f t="shared" si="1"/>
        <v>3.5812672176308541E-2</v>
      </c>
      <c r="I10" s="19">
        <v>773</v>
      </c>
      <c r="J10" s="19">
        <v>770</v>
      </c>
      <c r="K10" s="13">
        <f t="shared" si="2"/>
        <v>-3.8809831824062097E-3</v>
      </c>
      <c r="L10" s="15"/>
      <c r="M10" s="16">
        <v>2093</v>
      </c>
      <c r="N10" s="16">
        <v>1524</v>
      </c>
      <c r="O10" s="16">
        <v>968</v>
      </c>
      <c r="P10" s="17">
        <f t="shared" si="3"/>
        <v>0.94887720974677492</v>
      </c>
      <c r="Q10" s="17">
        <f t="shared" si="4"/>
        <v>0.98687664041994749</v>
      </c>
      <c r="R10" s="18">
        <f t="shared" si="5"/>
        <v>0.79545454545454541</v>
      </c>
    </row>
    <row r="11" spans="1:18" x14ac:dyDescent="0.25">
      <c r="A11" s="90" t="s">
        <v>12</v>
      </c>
      <c r="B11" s="91"/>
      <c r="C11" s="12">
        <v>373</v>
      </c>
      <c r="D11" s="12">
        <v>404</v>
      </c>
      <c r="E11" s="13">
        <f t="shared" si="0"/>
        <v>8.3109919571045576E-2</v>
      </c>
      <c r="F11" s="12">
        <v>335</v>
      </c>
      <c r="G11" s="12">
        <v>364</v>
      </c>
      <c r="H11" s="14">
        <f t="shared" si="1"/>
        <v>8.6567164179104483E-2</v>
      </c>
      <c r="I11" s="12">
        <v>211</v>
      </c>
      <c r="J11" s="12">
        <v>215</v>
      </c>
      <c r="K11" s="13">
        <f>(J11-I11)/I11</f>
        <v>1.8957345971563982E-2</v>
      </c>
      <c r="L11" s="15"/>
      <c r="M11" s="16">
        <v>557</v>
      </c>
      <c r="N11" s="16">
        <v>511</v>
      </c>
      <c r="O11" s="16">
        <v>376</v>
      </c>
      <c r="P11" s="17">
        <f t="shared" si="3"/>
        <v>0.72531418312387796</v>
      </c>
      <c r="Q11" s="17">
        <f t="shared" si="4"/>
        <v>0.71232876712328763</v>
      </c>
      <c r="R11" s="18">
        <f t="shared" si="5"/>
        <v>0.57180851063829785</v>
      </c>
    </row>
    <row r="12" spans="1:18" x14ac:dyDescent="0.25">
      <c r="A12" s="90" t="s">
        <v>13</v>
      </c>
      <c r="B12" s="91"/>
      <c r="C12" s="12">
        <v>842</v>
      </c>
      <c r="D12" s="12">
        <v>868</v>
      </c>
      <c r="E12" s="13">
        <f t="shared" si="0"/>
        <v>3.0878859857482184E-2</v>
      </c>
      <c r="F12" s="12">
        <v>687</v>
      </c>
      <c r="G12" s="12">
        <v>695</v>
      </c>
      <c r="H12" s="14">
        <f t="shared" si="1"/>
        <v>1.1644832605531296E-2</v>
      </c>
      <c r="I12" s="12">
        <v>326</v>
      </c>
      <c r="J12" s="12">
        <v>366</v>
      </c>
      <c r="K12" s="13">
        <f t="shared" si="2"/>
        <v>0.12269938650306748</v>
      </c>
      <c r="L12" s="15"/>
      <c r="M12" s="16">
        <v>966</v>
      </c>
      <c r="N12" s="16">
        <v>780</v>
      </c>
      <c r="O12" s="16">
        <v>462</v>
      </c>
      <c r="P12" s="17">
        <f t="shared" si="3"/>
        <v>0.89855072463768115</v>
      </c>
      <c r="Q12" s="17">
        <f t="shared" si="4"/>
        <v>0.89102564102564108</v>
      </c>
      <c r="R12" s="18">
        <f t="shared" si="5"/>
        <v>0.79220779220779225</v>
      </c>
    </row>
    <row r="13" spans="1:18" x14ac:dyDescent="0.25">
      <c r="A13" s="90" t="s">
        <v>14</v>
      </c>
      <c r="B13" s="91"/>
      <c r="C13" s="20">
        <v>74</v>
      </c>
      <c r="D13" s="20">
        <v>62</v>
      </c>
      <c r="E13" s="13">
        <f t="shared" si="0"/>
        <v>-0.16216216216216217</v>
      </c>
      <c r="F13" s="20">
        <v>74</v>
      </c>
      <c r="G13" s="20">
        <v>58</v>
      </c>
      <c r="H13" s="14">
        <f t="shared" si="1"/>
        <v>-0.21621621621621623</v>
      </c>
      <c r="I13" s="20">
        <v>48</v>
      </c>
      <c r="J13" s="20">
        <v>50</v>
      </c>
      <c r="K13" s="13">
        <f t="shared" si="2"/>
        <v>4.1666666666666664E-2</v>
      </c>
      <c r="L13" s="15"/>
      <c r="M13" s="16">
        <v>80</v>
      </c>
      <c r="N13" s="16">
        <v>79</v>
      </c>
      <c r="O13" s="16">
        <v>72</v>
      </c>
      <c r="P13" s="17">
        <f t="shared" si="3"/>
        <v>0.77500000000000002</v>
      </c>
      <c r="Q13" s="17">
        <f t="shared" si="4"/>
        <v>0.73417721518987344</v>
      </c>
      <c r="R13" s="18">
        <f t="shared" si="5"/>
        <v>0.69444444444444442</v>
      </c>
    </row>
    <row r="14" spans="1:18" x14ac:dyDescent="0.25">
      <c r="A14" s="92" t="s">
        <v>15</v>
      </c>
      <c r="B14" s="93"/>
      <c r="C14" s="19">
        <v>853</v>
      </c>
      <c r="D14" s="19">
        <v>803</v>
      </c>
      <c r="E14" s="13">
        <f t="shared" si="0"/>
        <v>-5.8616647127784291E-2</v>
      </c>
      <c r="F14" s="19">
        <v>321</v>
      </c>
      <c r="G14" s="19">
        <v>295</v>
      </c>
      <c r="H14" s="14">
        <f t="shared" si="1"/>
        <v>-8.0996884735202487E-2</v>
      </c>
      <c r="I14" s="19">
        <v>164</v>
      </c>
      <c r="J14" s="19">
        <v>158</v>
      </c>
      <c r="K14" s="13">
        <f t="shared" si="2"/>
        <v>-3.6585365853658534E-2</v>
      </c>
      <c r="L14" s="15"/>
      <c r="M14" s="16">
        <v>870</v>
      </c>
      <c r="N14" s="16">
        <v>337</v>
      </c>
      <c r="O14" s="16">
        <v>269</v>
      </c>
      <c r="P14" s="17">
        <f t="shared" si="3"/>
        <v>0.92298850574712643</v>
      </c>
      <c r="Q14" s="17">
        <f t="shared" si="4"/>
        <v>0.87537091988130566</v>
      </c>
      <c r="R14" s="18">
        <f t="shared" si="5"/>
        <v>0.58736059479553904</v>
      </c>
    </row>
    <row r="15" spans="1:18" x14ac:dyDescent="0.25">
      <c r="A15" s="94" t="s">
        <v>16</v>
      </c>
      <c r="B15" s="95"/>
      <c r="C15" s="21">
        <f>C7+C14</f>
        <v>4103</v>
      </c>
      <c r="D15" s="22">
        <f>D7+D14</f>
        <v>4123</v>
      </c>
      <c r="E15" s="23">
        <f t="shared" si="0"/>
        <v>4.8744820862783329E-3</v>
      </c>
      <c r="F15" s="21">
        <f t="shared" ref="F15:G15" si="6">F7+F14</f>
        <v>2869</v>
      </c>
      <c r="G15" s="21">
        <f t="shared" si="6"/>
        <v>2916</v>
      </c>
      <c r="H15" s="24">
        <f t="shared" si="1"/>
        <v>1.6382014639247124E-2</v>
      </c>
      <c r="I15" s="21">
        <f t="shared" ref="I15:J15" si="7">I7+I14</f>
        <v>1522</v>
      </c>
      <c r="J15" s="21">
        <f t="shared" si="7"/>
        <v>1559</v>
      </c>
      <c r="K15" s="23">
        <f t="shared" si="2"/>
        <v>2.431011826544021E-2</v>
      </c>
      <c r="L15" s="25"/>
      <c r="M15" s="26">
        <f>M7+M14</f>
        <v>4566</v>
      </c>
      <c r="N15" s="26">
        <f>N7+N14</f>
        <v>3231</v>
      </c>
      <c r="O15" s="26">
        <f>O7+O14</f>
        <v>2147</v>
      </c>
      <c r="P15" s="27">
        <f t="shared" si="3"/>
        <v>0.90297853701270259</v>
      </c>
      <c r="Q15" s="27">
        <f t="shared" si="4"/>
        <v>0.90250696378830086</v>
      </c>
      <c r="R15" s="28">
        <f t="shared" si="5"/>
        <v>0.72612948299953428</v>
      </c>
    </row>
    <row r="16" spans="1:18" x14ac:dyDescent="0.25">
      <c r="A16" s="96" t="s">
        <v>17</v>
      </c>
      <c r="B16" s="97"/>
      <c r="C16" s="29"/>
      <c r="D16" s="30"/>
      <c r="E16" s="31"/>
      <c r="F16" s="29"/>
      <c r="G16" s="29"/>
      <c r="H16" s="32"/>
      <c r="I16" s="29"/>
      <c r="J16" s="29"/>
      <c r="K16" s="31"/>
      <c r="L16" s="33"/>
      <c r="M16" s="34"/>
      <c r="N16" s="34"/>
      <c r="O16" s="34"/>
      <c r="P16" s="31"/>
      <c r="Q16" s="31"/>
      <c r="R16" s="35"/>
    </row>
    <row r="17" spans="1:18" x14ac:dyDescent="0.25">
      <c r="A17" s="83" t="s">
        <v>9</v>
      </c>
      <c r="B17" s="84"/>
      <c r="C17" s="12">
        <v>2240</v>
      </c>
      <c r="D17" s="12">
        <v>2244</v>
      </c>
      <c r="E17" s="13">
        <f t="shared" ref="E17:E25" si="8">(D17-C17)/C17</f>
        <v>1.7857142857142857E-3</v>
      </c>
      <c r="F17" s="12">
        <v>1639</v>
      </c>
      <c r="G17" s="12">
        <v>1647</v>
      </c>
      <c r="H17" s="14">
        <f t="shared" ref="H17:H25" si="9">(G17-F17)/F17</f>
        <v>4.881025015253203E-3</v>
      </c>
      <c r="I17" s="12">
        <v>926</v>
      </c>
      <c r="J17" s="12">
        <v>911</v>
      </c>
      <c r="K17" s="14">
        <f t="shared" ref="K17:K25" si="10">(J17-I17)/I17</f>
        <v>-1.6198704103671708E-2</v>
      </c>
      <c r="L17" s="15"/>
      <c r="M17" s="12">
        <v>2335</v>
      </c>
      <c r="N17" s="12">
        <v>1675</v>
      </c>
      <c r="O17" s="12">
        <v>1157</v>
      </c>
      <c r="P17" s="17">
        <f t="shared" ref="P17" si="11">D17/M17</f>
        <v>0.96102783725910068</v>
      </c>
      <c r="Q17" s="17">
        <f t="shared" ref="Q17:Q25" si="12">G17/N17</f>
        <v>0.98328358208955224</v>
      </c>
      <c r="R17" s="18">
        <f t="shared" ref="R17:R25" si="13">J17/O17</f>
        <v>0.78738115816767507</v>
      </c>
    </row>
    <row r="18" spans="1:18" x14ac:dyDescent="0.25">
      <c r="A18" s="90" t="s">
        <v>10</v>
      </c>
      <c r="B18" s="91"/>
      <c r="C18" s="19">
        <v>342</v>
      </c>
      <c r="D18" s="19">
        <v>362</v>
      </c>
      <c r="E18" s="13">
        <f t="shared" si="8"/>
        <v>5.8479532163742687E-2</v>
      </c>
      <c r="F18" s="19">
        <v>227</v>
      </c>
      <c r="G18" s="19">
        <v>249</v>
      </c>
      <c r="H18" s="14">
        <f t="shared" si="9"/>
        <v>9.6916299559471369E-2</v>
      </c>
      <c r="I18" s="19">
        <v>155</v>
      </c>
      <c r="J18" s="19">
        <v>150</v>
      </c>
      <c r="K18" s="14">
        <f t="shared" si="10"/>
        <v>-3.2258064516129031E-2</v>
      </c>
      <c r="L18" s="15"/>
      <c r="M18" s="19">
        <v>348</v>
      </c>
      <c r="N18" s="19">
        <v>222</v>
      </c>
      <c r="O18" s="19">
        <v>161</v>
      </c>
      <c r="P18" s="17">
        <f>D18/M18</f>
        <v>1.0402298850574712</v>
      </c>
      <c r="Q18" s="17">
        <f t="shared" si="12"/>
        <v>1.1216216216216217</v>
      </c>
      <c r="R18" s="18">
        <f t="shared" si="13"/>
        <v>0.93167701863354035</v>
      </c>
    </row>
    <row r="19" spans="1:18" x14ac:dyDescent="0.25">
      <c r="A19" s="90" t="s">
        <v>41</v>
      </c>
      <c r="B19" s="91"/>
      <c r="C19" s="19">
        <v>275</v>
      </c>
      <c r="D19" s="19">
        <v>301</v>
      </c>
      <c r="E19" s="13">
        <f t="shared" si="8"/>
        <v>9.4545454545454544E-2</v>
      </c>
      <c r="F19" s="19">
        <v>183</v>
      </c>
      <c r="G19" s="19">
        <v>200</v>
      </c>
      <c r="H19" s="14">
        <f t="shared" si="9"/>
        <v>9.2896174863387984E-2</v>
      </c>
      <c r="I19" s="19">
        <v>138</v>
      </c>
      <c r="J19" s="19">
        <v>130</v>
      </c>
      <c r="K19" s="14">
        <f t="shared" si="10"/>
        <v>-5.7971014492753624E-2</v>
      </c>
      <c r="L19" s="15"/>
      <c r="M19" s="19">
        <v>277</v>
      </c>
      <c r="N19" s="19">
        <v>175</v>
      </c>
      <c r="O19" s="19">
        <v>139</v>
      </c>
      <c r="P19" s="17">
        <f t="shared" ref="P19:P25" si="14">D19/M19</f>
        <v>1.0866425992779782</v>
      </c>
      <c r="Q19" s="17">
        <f t="shared" si="12"/>
        <v>1.1428571428571428</v>
      </c>
      <c r="R19" s="18">
        <f t="shared" si="13"/>
        <v>0.93525179856115104</v>
      </c>
    </row>
    <row r="20" spans="1:18" x14ac:dyDescent="0.25">
      <c r="A20" s="90" t="s">
        <v>11</v>
      </c>
      <c r="B20" s="91"/>
      <c r="C20" s="19">
        <v>1440</v>
      </c>
      <c r="D20" s="19">
        <v>1495</v>
      </c>
      <c r="E20" s="13">
        <f t="shared" si="8"/>
        <v>3.8194444444444448E-2</v>
      </c>
      <c r="F20" s="19">
        <v>977</v>
      </c>
      <c r="G20" s="19">
        <v>1057</v>
      </c>
      <c r="H20" s="14">
        <f t="shared" si="9"/>
        <v>8.1883316274309115E-2</v>
      </c>
      <c r="I20" s="19">
        <v>564</v>
      </c>
      <c r="J20" s="19">
        <v>565</v>
      </c>
      <c r="K20" s="14">
        <f t="shared" si="10"/>
        <v>1.7730496453900709E-3</v>
      </c>
      <c r="L20" s="15"/>
      <c r="M20" s="19">
        <v>1457</v>
      </c>
      <c r="N20" s="19">
        <v>960</v>
      </c>
      <c r="O20" s="19">
        <v>658</v>
      </c>
      <c r="P20" s="17">
        <f t="shared" si="14"/>
        <v>1.0260809883321895</v>
      </c>
      <c r="Q20" s="17">
        <f t="shared" si="12"/>
        <v>1.1010416666666667</v>
      </c>
      <c r="R20" s="18">
        <f t="shared" si="13"/>
        <v>0.85866261398176291</v>
      </c>
    </row>
    <row r="21" spans="1:18" x14ac:dyDescent="0.25">
      <c r="A21" s="90" t="s">
        <v>12</v>
      </c>
      <c r="B21" s="91"/>
      <c r="C21" s="12">
        <v>175</v>
      </c>
      <c r="D21" s="12">
        <v>161</v>
      </c>
      <c r="E21" s="13">
        <f t="shared" si="8"/>
        <v>-0.08</v>
      </c>
      <c r="F21" s="12">
        <v>161</v>
      </c>
      <c r="G21" s="12">
        <v>143</v>
      </c>
      <c r="H21" s="14">
        <f t="shared" si="9"/>
        <v>-0.11180124223602485</v>
      </c>
      <c r="I21" s="12">
        <v>97</v>
      </c>
      <c r="J21" s="12">
        <v>90</v>
      </c>
      <c r="K21" s="14">
        <f t="shared" si="10"/>
        <v>-7.2164948453608241E-2</v>
      </c>
      <c r="L21" s="15"/>
      <c r="M21" s="12">
        <v>218</v>
      </c>
      <c r="N21" s="12">
        <v>201</v>
      </c>
      <c r="O21" s="12">
        <v>153</v>
      </c>
      <c r="P21" s="17">
        <f t="shared" si="14"/>
        <v>0.73853211009174313</v>
      </c>
      <c r="Q21" s="17">
        <f t="shared" si="12"/>
        <v>0.71144278606965172</v>
      </c>
      <c r="R21" s="18">
        <f t="shared" si="13"/>
        <v>0.58823529411764708</v>
      </c>
    </row>
    <row r="22" spans="1:18" x14ac:dyDescent="0.25">
      <c r="A22" s="90" t="s">
        <v>13</v>
      </c>
      <c r="B22" s="91"/>
      <c r="C22" s="12">
        <v>555</v>
      </c>
      <c r="D22" s="12">
        <v>529</v>
      </c>
      <c r="E22" s="13">
        <f t="shared" si="8"/>
        <v>-4.6846846846846847E-2</v>
      </c>
      <c r="F22" s="12">
        <v>431</v>
      </c>
      <c r="G22" s="12">
        <v>392</v>
      </c>
      <c r="H22" s="14">
        <f t="shared" si="9"/>
        <v>-9.0487238979118326E-2</v>
      </c>
      <c r="I22" s="12">
        <v>221</v>
      </c>
      <c r="J22" s="12">
        <v>209</v>
      </c>
      <c r="K22" s="14">
        <f t="shared" si="10"/>
        <v>-5.4298642533936653E-2</v>
      </c>
      <c r="L22" s="15"/>
      <c r="M22" s="12">
        <v>588</v>
      </c>
      <c r="N22" s="12">
        <v>443</v>
      </c>
      <c r="O22" s="12">
        <v>280</v>
      </c>
      <c r="P22" s="17">
        <f t="shared" si="14"/>
        <v>0.89965986394557829</v>
      </c>
      <c r="Q22" s="17">
        <f t="shared" si="12"/>
        <v>0.88487584650112872</v>
      </c>
      <c r="R22" s="18">
        <f t="shared" si="13"/>
        <v>0.74642857142857144</v>
      </c>
    </row>
    <row r="23" spans="1:18" x14ac:dyDescent="0.25">
      <c r="A23" s="90" t="s">
        <v>14</v>
      </c>
      <c r="B23" s="91"/>
      <c r="C23" s="20">
        <v>70</v>
      </c>
      <c r="D23" s="20">
        <v>59</v>
      </c>
      <c r="E23" s="13">
        <f t="shared" si="8"/>
        <v>-0.15714285714285714</v>
      </c>
      <c r="F23" s="20">
        <v>70</v>
      </c>
      <c r="G23" s="20">
        <v>55</v>
      </c>
      <c r="H23" s="14">
        <f t="shared" si="9"/>
        <v>-0.21428571428571427</v>
      </c>
      <c r="I23" s="20">
        <v>44</v>
      </c>
      <c r="J23" s="20">
        <v>47</v>
      </c>
      <c r="K23" s="14">
        <f t="shared" si="10"/>
        <v>6.8181818181818177E-2</v>
      </c>
      <c r="L23" s="15"/>
      <c r="M23" s="20">
        <v>72</v>
      </c>
      <c r="N23" s="20">
        <v>71</v>
      </c>
      <c r="O23" s="20">
        <v>66</v>
      </c>
      <c r="P23" s="17">
        <f t="shared" si="14"/>
        <v>0.81944444444444442</v>
      </c>
      <c r="Q23" s="17">
        <f t="shared" si="12"/>
        <v>0.77464788732394363</v>
      </c>
      <c r="R23" s="18">
        <f t="shared" si="13"/>
        <v>0.71212121212121215</v>
      </c>
    </row>
    <row r="24" spans="1:18" x14ac:dyDescent="0.25">
      <c r="A24" s="92" t="s">
        <v>15</v>
      </c>
      <c r="B24" s="93"/>
      <c r="C24" s="19">
        <v>835</v>
      </c>
      <c r="D24" s="19">
        <v>796</v>
      </c>
      <c r="E24" s="13">
        <f t="shared" si="8"/>
        <v>-4.6706586826347304E-2</v>
      </c>
      <c r="F24" s="19">
        <v>312</v>
      </c>
      <c r="G24" s="19">
        <v>290</v>
      </c>
      <c r="H24" s="14">
        <f t="shared" si="9"/>
        <v>-7.0512820512820512E-2</v>
      </c>
      <c r="I24" s="19">
        <v>160</v>
      </c>
      <c r="J24" s="19">
        <v>155</v>
      </c>
      <c r="K24" s="14">
        <f t="shared" si="10"/>
        <v>-3.125E-2</v>
      </c>
      <c r="L24" s="15"/>
      <c r="M24" s="19">
        <v>851</v>
      </c>
      <c r="N24" s="19">
        <v>325</v>
      </c>
      <c r="O24" s="19">
        <v>259</v>
      </c>
      <c r="P24" s="17">
        <f t="shared" si="14"/>
        <v>0.93537015276145707</v>
      </c>
      <c r="Q24" s="17">
        <f t="shared" si="12"/>
        <v>0.89230769230769236</v>
      </c>
      <c r="R24" s="18">
        <f t="shared" si="13"/>
        <v>0.59845559845559848</v>
      </c>
    </row>
    <row r="25" spans="1:18" x14ac:dyDescent="0.25">
      <c r="A25" s="94" t="s">
        <v>18</v>
      </c>
      <c r="B25" s="95"/>
      <c r="C25" s="36">
        <f>C17+C24</f>
        <v>3075</v>
      </c>
      <c r="D25" s="37">
        <f>D17+D24</f>
        <v>3040</v>
      </c>
      <c r="E25" s="23">
        <f t="shared" si="8"/>
        <v>-1.1382113821138212E-2</v>
      </c>
      <c r="F25" s="36">
        <f>F17+F24</f>
        <v>1951</v>
      </c>
      <c r="G25" s="36">
        <f>G17+G24</f>
        <v>1937</v>
      </c>
      <c r="H25" s="24">
        <f t="shared" si="9"/>
        <v>-7.1758072783188109E-3</v>
      </c>
      <c r="I25" s="36">
        <f t="shared" ref="I25:J25" si="15">I17+I24</f>
        <v>1086</v>
      </c>
      <c r="J25" s="36">
        <f t="shared" si="15"/>
        <v>1066</v>
      </c>
      <c r="K25" s="23">
        <f t="shared" si="10"/>
        <v>-1.841620626151013E-2</v>
      </c>
      <c r="L25" s="25"/>
      <c r="M25" s="38">
        <f>M17+M24</f>
        <v>3186</v>
      </c>
      <c r="N25" s="38">
        <f>N17+N24</f>
        <v>2000</v>
      </c>
      <c r="O25" s="38">
        <f>O17+O24</f>
        <v>1416</v>
      </c>
      <c r="P25" s="27">
        <f t="shared" si="14"/>
        <v>0.95417451349654736</v>
      </c>
      <c r="Q25" s="27">
        <f t="shared" si="12"/>
        <v>0.96850000000000003</v>
      </c>
      <c r="R25" s="28">
        <f t="shared" si="13"/>
        <v>0.75282485875706218</v>
      </c>
    </row>
    <row r="26" spans="1:18" ht="15" customHeight="1" x14ac:dyDescent="0.25">
      <c r="A26" s="100" t="s">
        <v>19</v>
      </c>
      <c r="B26" s="101"/>
      <c r="C26" s="39"/>
      <c r="D26" s="40"/>
      <c r="E26" s="41"/>
      <c r="F26" s="39"/>
      <c r="G26" s="39"/>
      <c r="H26" s="42"/>
      <c r="I26" s="39"/>
      <c r="J26" s="39"/>
      <c r="K26" s="41"/>
      <c r="L26" s="43"/>
      <c r="M26" s="44"/>
      <c r="N26" s="44"/>
      <c r="O26" s="44"/>
      <c r="P26" s="45"/>
      <c r="Q26" s="45"/>
      <c r="R26" s="46"/>
    </row>
    <row r="27" spans="1:18" x14ac:dyDescent="0.25">
      <c r="A27" s="102" t="s">
        <v>20</v>
      </c>
      <c r="B27" s="47" t="s">
        <v>21</v>
      </c>
      <c r="C27" s="19">
        <v>378</v>
      </c>
      <c r="D27" s="48">
        <v>427</v>
      </c>
      <c r="E27" s="13">
        <f t="shared" ref="E27:E65" si="16">(D27-C27)/C27</f>
        <v>0.12962962962962962</v>
      </c>
      <c r="F27" s="19">
        <v>262</v>
      </c>
      <c r="G27" s="19">
        <v>305</v>
      </c>
      <c r="H27" s="14">
        <f t="shared" ref="H27:H53" si="17">(G27-F27)/F27</f>
        <v>0.16412213740458015</v>
      </c>
      <c r="I27" s="19">
        <v>159</v>
      </c>
      <c r="J27" s="19">
        <v>164</v>
      </c>
      <c r="K27" s="13">
        <f t="shared" ref="K27:K28" si="18">(J27-I27)/I27</f>
        <v>3.1446540880503145E-2</v>
      </c>
      <c r="L27" s="49"/>
      <c r="M27" s="50">
        <v>386</v>
      </c>
      <c r="N27" s="50">
        <v>258</v>
      </c>
      <c r="O27" s="51">
        <v>179</v>
      </c>
      <c r="P27" s="17">
        <f t="shared" ref="P27:P65" si="19">D27/M27</f>
        <v>1.1062176165803108</v>
      </c>
      <c r="Q27" s="17">
        <f t="shared" ref="Q27:Q65" si="20">G27/N27</f>
        <v>1.182170542635659</v>
      </c>
      <c r="R27" s="18">
        <f t="shared" ref="R27:R65" si="21">J27/O27</f>
        <v>0.91620111731843579</v>
      </c>
    </row>
    <row r="28" spans="1:18" x14ac:dyDescent="0.25">
      <c r="A28" s="103"/>
      <c r="B28" s="52" t="s">
        <v>22</v>
      </c>
      <c r="C28" s="53">
        <v>579</v>
      </c>
      <c r="D28" s="54">
        <v>585</v>
      </c>
      <c r="E28" s="55">
        <f t="shared" si="16"/>
        <v>1.0362694300518135E-2</v>
      </c>
      <c r="F28" s="53">
        <v>417</v>
      </c>
      <c r="G28" s="53">
        <v>423</v>
      </c>
      <c r="H28" s="56">
        <f t="shared" si="17"/>
        <v>1.4388489208633094E-2</v>
      </c>
      <c r="I28" s="53">
        <v>227</v>
      </c>
      <c r="J28" s="53">
        <v>213</v>
      </c>
      <c r="K28" s="13">
        <f t="shared" si="18"/>
        <v>-6.1674008810572688E-2</v>
      </c>
      <c r="L28" s="57"/>
      <c r="M28" s="58">
        <v>594</v>
      </c>
      <c r="N28" s="58">
        <v>416</v>
      </c>
      <c r="O28" s="58">
        <v>267</v>
      </c>
      <c r="P28" s="17">
        <f t="shared" si="19"/>
        <v>0.98484848484848486</v>
      </c>
      <c r="Q28" s="17">
        <f t="shared" si="20"/>
        <v>1.0168269230769231</v>
      </c>
      <c r="R28" s="18">
        <f t="shared" si="21"/>
        <v>0.797752808988764</v>
      </c>
    </row>
    <row r="29" spans="1:18" s="68" customFormat="1" ht="15.75" thickBot="1" x14ac:dyDescent="0.3">
      <c r="A29" s="104"/>
      <c r="B29" s="59" t="s">
        <v>23</v>
      </c>
      <c r="C29" s="60">
        <v>162</v>
      </c>
      <c r="D29" s="61">
        <v>121</v>
      </c>
      <c r="E29" s="62">
        <f t="shared" si="16"/>
        <v>-0.25308641975308643</v>
      </c>
      <c r="F29" s="60">
        <v>47</v>
      </c>
      <c r="G29" s="60">
        <v>45</v>
      </c>
      <c r="H29" s="63">
        <f t="shared" si="17"/>
        <v>-4.2553191489361701E-2</v>
      </c>
      <c r="I29" s="60">
        <v>16</v>
      </c>
      <c r="J29" s="60">
        <v>12</v>
      </c>
      <c r="K29" s="62">
        <f>(J29-I29)/I29</f>
        <v>-0.25</v>
      </c>
      <c r="L29" s="64"/>
      <c r="M29" s="65">
        <v>165</v>
      </c>
      <c r="N29" s="65">
        <v>45</v>
      </c>
      <c r="O29" s="65">
        <v>34</v>
      </c>
      <c r="P29" s="66">
        <f t="shared" si="19"/>
        <v>0.73333333333333328</v>
      </c>
      <c r="Q29" s="66">
        <f t="shared" si="20"/>
        <v>1</v>
      </c>
      <c r="R29" s="67">
        <f t="shared" si="21"/>
        <v>0.35294117647058826</v>
      </c>
    </row>
    <row r="30" spans="1:18" ht="15.75" thickBot="1" x14ac:dyDescent="0.3">
      <c r="A30" s="98" t="s">
        <v>24</v>
      </c>
      <c r="B30" s="69" t="s">
        <v>21</v>
      </c>
      <c r="C30" s="70">
        <v>286</v>
      </c>
      <c r="D30" s="71">
        <v>290</v>
      </c>
      <c r="E30" s="72">
        <f t="shared" si="16"/>
        <v>1.3986013986013986E-2</v>
      </c>
      <c r="F30" s="70">
        <v>189</v>
      </c>
      <c r="G30" s="70">
        <v>192</v>
      </c>
      <c r="H30" s="73">
        <f t="shared" si="17"/>
        <v>1.5873015873015872E-2</v>
      </c>
      <c r="I30" s="53">
        <v>96</v>
      </c>
      <c r="J30" s="53">
        <v>92</v>
      </c>
      <c r="K30" s="72">
        <f t="shared" ref="K30:K53" si="22">(J30-I30)/I30</f>
        <v>-4.1666666666666664E-2</v>
      </c>
      <c r="L30" s="74"/>
      <c r="M30" s="75">
        <v>287</v>
      </c>
      <c r="N30" s="75">
        <v>186</v>
      </c>
      <c r="O30" s="75">
        <v>122</v>
      </c>
      <c r="P30" s="76">
        <f t="shared" si="19"/>
        <v>1.0104529616724738</v>
      </c>
      <c r="Q30" s="76">
        <f t="shared" si="20"/>
        <v>1.032258064516129</v>
      </c>
      <c r="R30" s="77">
        <f t="shared" si="21"/>
        <v>0.75409836065573765</v>
      </c>
    </row>
    <row r="31" spans="1:18" ht="15.75" thickBot="1" x14ac:dyDescent="0.3">
      <c r="A31" s="98"/>
      <c r="B31" s="52" t="s">
        <v>22</v>
      </c>
      <c r="C31" s="48">
        <v>460</v>
      </c>
      <c r="D31" s="48">
        <v>447</v>
      </c>
      <c r="E31" s="13">
        <f t="shared" si="16"/>
        <v>-2.8260869565217391E-2</v>
      </c>
      <c r="F31" s="19">
        <v>335</v>
      </c>
      <c r="G31" s="19">
        <v>310</v>
      </c>
      <c r="H31" s="14">
        <f t="shared" si="17"/>
        <v>-7.4626865671641784E-2</v>
      </c>
      <c r="I31" s="19">
        <v>183</v>
      </c>
      <c r="J31" s="19">
        <v>162</v>
      </c>
      <c r="K31" s="13">
        <f t="shared" si="22"/>
        <v>-0.11475409836065574</v>
      </c>
      <c r="L31" s="57"/>
      <c r="M31" s="50">
        <v>480</v>
      </c>
      <c r="N31" s="50">
        <v>343</v>
      </c>
      <c r="O31" s="50">
        <v>239</v>
      </c>
      <c r="P31" s="17">
        <f t="shared" si="19"/>
        <v>0.93125000000000002</v>
      </c>
      <c r="Q31" s="17">
        <f t="shared" si="20"/>
        <v>0.90379008746355682</v>
      </c>
      <c r="R31" s="18">
        <f t="shared" si="21"/>
        <v>0.67782426778242677</v>
      </c>
    </row>
    <row r="32" spans="1:18" ht="15.75" thickBot="1" x14ac:dyDescent="0.3">
      <c r="A32" s="99"/>
      <c r="B32" s="59" t="s">
        <v>23</v>
      </c>
      <c r="C32" s="60">
        <v>175</v>
      </c>
      <c r="D32" s="61">
        <v>160</v>
      </c>
      <c r="E32" s="62">
        <f t="shared" si="16"/>
        <v>-8.5714285714285715E-2</v>
      </c>
      <c r="F32" s="60">
        <v>73</v>
      </c>
      <c r="G32" s="60">
        <v>67</v>
      </c>
      <c r="H32" s="63">
        <f t="shared" si="17"/>
        <v>-8.2191780821917804E-2</v>
      </c>
      <c r="I32" s="60">
        <v>31</v>
      </c>
      <c r="J32" s="60">
        <v>30</v>
      </c>
      <c r="K32" s="62">
        <f t="shared" si="22"/>
        <v>-3.2258064516129031E-2</v>
      </c>
      <c r="L32" s="64"/>
      <c r="M32" s="65">
        <v>175</v>
      </c>
      <c r="N32" s="65">
        <v>76</v>
      </c>
      <c r="O32" s="65">
        <v>54</v>
      </c>
      <c r="P32" s="66">
        <f t="shared" si="19"/>
        <v>0.91428571428571426</v>
      </c>
      <c r="Q32" s="66">
        <f t="shared" si="20"/>
        <v>0.88157894736842102</v>
      </c>
      <c r="R32" s="67">
        <f t="shared" si="21"/>
        <v>0.55555555555555558</v>
      </c>
    </row>
    <row r="33" spans="1:18" ht="15.75" thickBot="1" x14ac:dyDescent="0.3">
      <c r="A33" s="98" t="s">
        <v>25</v>
      </c>
      <c r="B33" s="69" t="s">
        <v>21</v>
      </c>
      <c r="C33" s="70">
        <v>355</v>
      </c>
      <c r="D33" s="71">
        <v>336</v>
      </c>
      <c r="E33" s="72">
        <f t="shared" si="16"/>
        <v>-5.3521126760563378E-2</v>
      </c>
      <c r="F33" s="70">
        <v>228</v>
      </c>
      <c r="G33" s="70">
        <v>241</v>
      </c>
      <c r="H33" s="73">
        <f t="shared" si="17"/>
        <v>5.701754385964912E-2</v>
      </c>
      <c r="I33" s="53">
        <v>122</v>
      </c>
      <c r="J33" s="53">
        <v>118</v>
      </c>
      <c r="K33" s="72">
        <f t="shared" si="22"/>
        <v>-3.2786885245901641E-2</v>
      </c>
      <c r="L33" s="74"/>
      <c r="M33" s="75">
        <v>357</v>
      </c>
      <c r="N33" s="75">
        <v>226</v>
      </c>
      <c r="O33" s="75">
        <v>150</v>
      </c>
      <c r="P33" s="76">
        <f t="shared" si="19"/>
        <v>0.94117647058823528</v>
      </c>
      <c r="Q33" s="76">
        <f t="shared" si="20"/>
        <v>1.0663716814159292</v>
      </c>
      <c r="R33" s="77">
        <f t="shared" si="21"/>
        <v>0.78666666666666663</v>
      </c>
    </row>
    <row r="34" spans="1:18" ht="15.75" thickBot="1" x14ac:dyDescent="0.3">
      <c r="A34" s="98"/>
      <c r="B34" s="52" t="s">
        <v>22</v>
      </c>
      <c r="C34" s="48">
        <v>512</v>
      </c>
      <c r="D34" s="48">
        <v>501</v>
      </c>
      <c r="E34" s="13">
        <f t="shared" si="16"/>
        <v>-2.1484375E-2</v>
      </c>
      <c r="F34" s="19">
        <v>357</v>
      </c>
      <c r="G34" s="19">
        <v>369</v>
      </c>
      <c r="H34" s="14">
        <f t="shared" si="17"/>
        <v>3.3613445378151259E-2</v>
      </c>
      <c r="I34" s="19">
        <v>194</v>
      </c>
      <c r="J34" s="19">
        <v>180</v>
      </c>
      <c r="K34" s="13">
        <f t="shared" si="22"/>
        <v>-7.2164948453608241E-2</v>
      </c>
      <c r="L34" s="57"/>
      <c r="M34" s="50">
        <v>524</v>
      </c>
      <c r="N34" s="50">
        <v>359</v>
      </c>
      <c r="O34" s="50">
        <v>242</v>
      </c>
      <c r="P34" s="17">
        <f t="shared" si="19"/>
        <v>0.95610687022900764</v>
      </c>
      <c r="Q34" s="17">
        <f t="shared" si="20"/>
        <v>1.0278551532033426</v>
      </c>
      <c r="R34" s="18">
        <f t="shared" si="21"/>
        <v>0.74380165289256195</v>
      </c>
    </row>
    <row r="35" spans="1:18" ht="15.75" thickBot="1" x14ac:dyDescent="0.3">
      <c r="A35" s="99"/>
      <c r="B35" s="59" t="s">
        <v>23</v>
      </c>
      <c r="C35" s="60">
        <v>222</v>
      </c>
      <c r="D35" s="61">
        <v>255</v>
      </c>
      <c r="E35" s="62">
        <f t="shared" si="16"/>
        <v>0.14864864864864866</v>
      </c>
      <c r="F35" s="60">
        <v>54</v>
      </c>
      <c r="G35" s="60">
        <v>57</v>
      </c>
      <c r="H35" s="63">
        <f t="shared" si="17"/>
        <v>5.5555555555555552E-2</v>
      </c>
      <c r="I35" s="60">
        <v>20</v>
      </c>
      <c r="J35" s="60">
        <v>25</v>
      </c>
      <c r="K35" s="62">
        <f t="shared" si="22"/>
        <v>0.25</v>
      </c>
      <c r="L35" s="64"/>
      <c r="M35" s="65">
        <v>222</v>
      </c>
      <c r="N35" s="65">
        <v>57</v>
      </c>
      <c r="O35" s="65">
        <v>49</v>
      </c>
      <c r="P35" s="66">
        <f t="shared" si="19"/>
        <v>1.1486486486486487</v>
      </c>
      <c r="Q35" s="66">
        <f t="shared" si="20"/>
        <v>1</v>
      </c>
      <c r="R35" s="67">
        <f t="shared" si="21"/>
        <v>0.51020408163265307</v>
      </c>
    </row>
    <row r="36" spans="1:18" ht="15.75" thickBot="1" x14ac:dyDescent="0.3">
      <c r="A36" s="98" t="s">
        <v>26</v>
      </c>
      <c r="B36" s="69" t="s">
        <v>21</v>
      </c>
      <c r="C36" s="71">
        <v>204</v>
      </c>
      <c r="D36" s="71">
        <v>216</v>
      </c>
      <c r="E36" s="72">
        <f t="shared" si="16"/>
        <v>5.8823529411764705E-2</v>
      </c>
      <c r="F36" s="70">
        <v>131</v>
      </c>
      <c r="G36" s="70">
        <v>153</v>
      </c>
      <c r="H36" s="73">
        <f t="shared" si="17"/>
        <v>0.16793893129770993</v>
      </c>
      <c r="I36" s="53">
        <v>86</v>
      </c>
      <c r="J36" s="53">
        <v>86</v>
      </c>
      <c r="K36" s="72">
        <f t="shared" si="22"/>
        <v>0</v>
      </c>
      <c r="L36" s="74"/>
      <c r="M36" s="75">
        <v>206</v>
      </c>
      <c r="N36" s="75">
        <v>129</v>
      </c>
      <c r="O36" s="75">
        <v>91</v>
      </c>
      <c r="P36" s="76">
        <f t="shared" si="19"/>
        <v>1.0485436893203883</v>
      </c>
      <c r="Q36" s="76">
        <f t="shared" si="20"/>
        <v>1.1860465116279071</v>
      </c>
      <c r="R36" s="77">
        <f t="shared" si="21"/>
        <v>0.94505494505494503</v>
      </c>
    </row>
    <row r="37" spans="1:18" ht="15.75" thickBot="1" x14ac:dyDescent="0.3">
      <c r="A37" s="98"/>
      <c r="B37" s="52" t="s">
        <v>22</v>
      </c>
      <c r="C37" s="48">
        <v>298</v>
      </c>
      <c r="D37" s="48">
        <v>322</v>
      </c>
      <c r="E37" s="13">
        <f t="shared" si="16"/>
        <v>8.0536912751677847E-2</v>
      </c>
      <c r="F37" s="19">
        <v>216</v>
      </c>
      <c r="G37" s="19">
        <v>248</v>
      </c>
      <c r="H37" s="14">
        <f t="shared" si="17"/>
        <v>0.14814814814814814</v>
      </c>
      <c r="I37" s="19">
        <v>139</v>
      </c>
      <c r="J37" s="19">
        <v>162</v>
      </c>
      <c r="K37" s="13">
        <f t="shared" si="22"/>
        <v>0.16546762589928057</v>
      </c>
      <c r="L37" s="57"/>
      <c r="M37" s="50">
        <v>308</v>
      </c>
      <c r="N37" s="50">
        <v>220</v>
      </c>
      <c r="O37" s="50">
        <v>167</v>
      </c>
      <c r="P37" s="17">
        <f t="shared" si="19"/>
        <v>1.0454545454545454</v>
      </c>
      <c r="Q37" s="17">
        <f t="shared" si="20"/>
        <v>1.1272727272727272</v>
      </c>
      <c r="R37" s="18">
        <f t="shared" si="21"/>
        <v>0.97005988023952094</v>
      </c>
    </row>
    <row r="38" spans="1:18" ht="15.75" thickBot="1" x14ac:dyDescent="0.3">
      <c r="A38" s="99"/>
      <c r="B38" s="59" t="s">
        <v>23</v>
      </c>
      <c r="C38" s="60">
        <v>27</v>
      </c>
      <c r="D38" s="61">
        <v>43</v>
      </c>
      <c r="E38" s="62">
        <f t="shared" si="16"/>
        <v>0.59259259259259256</v>
      </c>
      <c r="F38" s="60">
        <v>8</v>
      </c>
      <c r="G38" s="60">
        <v>14</v>
      </c>
      <c r="H38" s="63">
        <f t="shared" si="17"/>
        <v>0.75</v>
      </c>
      <c r="I38" s="60">
        <v>4</v>
      </c>
      <c r="J38" s="60">
        <v>12</v>
      </c>
      <c r="K38" s="62">
        <f t="shared" si="22"/>
        <v>2</v>
      </c>
      <c r="L38" s="64"/>
      <c r="M38" s="65">
        <v>28</v>
      </c>
      <c r="N38" s="65">
        <v>8</v>
      </c>
      <c r="O38" s="65">
        <v>7</v>
      </c>
      <c r="P38" s="66">
        <f t="shared" si="19"/>
        <v>1.5357142857142858</v>
      </c>
      <c r="Q38" s="66">
        <f t="shared" si="20"/>
        <v>1.75</v>
      </c>
      <c r="R38" s="67">
        <f t="shared" si="21"/>
        <v>1.7142857142857142</v>
      </c>
    </row>
    <row r="39" spans="1:18" ht="15.75" thickBot="1" x14ac:dyDescent="0.3">
      <c r="A39" s="98" t="s">
        <v>27</v>
      </c>
      <c r="B39" s="69" t="s">
        <v>21</v>
      </c>
      <c r="C39" s="71">
        <v>69</v>
      </c>
      <c r="D39" s="71">
        <v>83</v>
      </c>
      <c r="E39" s="72">
        <f t="shared" si="16"/>
        <v>0.20289855072463769</v>
      </c>
      <c r="F39" s="70">
        <v>54</v>
      </c>
      <c r="G39" s="70">
        <v>60</v>
      </c>
      <c r="H39" s="73">
        <f t="shared" si="17"/>
        <v>0.1111111111111111</v>
      </c>
      <c r="I39" s="53">
        <v>34</v>
      </c>
      <c r="J39" s="53">
        <v>41</v>
      </c>
      <c r="K39" s="13">
        <f t="shared" si="22"/>
        <v>0.20588235294117646</v>
      </c>
      <c r="L39" s="74"/>
      <c r="M39" s="75">
        <v>70</v>
      </c>
      <c r="N39" s="75">
        <v>50</v>
      </c>
      <c r="O39" s="75">
        <v>38</v>
      </c>
      <c r="P39" s="76">
        <f t="shared" si="19"/>
        <v>1.1857142857142857</v>
      </c>
      <c r="Q39" s="76">
        <f t="shared" si="20"/>
        <v>1.2</v>
      </c>
      <c r="R39" s="77">
        <f t="shared" si="21"/>
        <v>1.0789473684210527</v>
      </c>
    </row>
    <row r="40" spans="1:18" ht="15.75" thickBot="1" x14ac:dyDescent="0.3">
      <c r="A40" s="98"/>
      <c r="B40" s="52" t="s">
        <v>22</v>
      </c>
      <c r="C40" s="19">
        <v>117</v>
      </c>
      <c r="D40" s="48">
        <v>119</v>
      </c>
      <c r="E40" s="13">
        <f t="shared" si="16"/>
        <v>1.7094017094017096E-2</v>
      </c>
      <c r="F40" s="19">
        <v>92</v>
      </c>
      <c r="G40" s="19">
        <v>87</v>
      </c>
      <c r="H40" s="14">
        <f t="shared" si="17"/>
        <v>-5.434782608695652E-2</v>
      </c>
      <c r="I40" s="19">
        <v>56</v>
      </c>
      <c r="J40" s="19">
        <v>56</v>
      </c>
      <c r="K40" s="13">
        <f t="shared" si="22"/>
        <v>0</v>
      </c>
      <c r="L40" s="57"/>
      <c r="M40" s="50">
        <v>126</v>
      </c>
      <c r="N40" s="50">
        <v>94</v>
      </c>
      <c r="O40" s="50">
        <v>71</v>
      </c>
      <c r="P40" s="17">
        <f t="shared" si="19"/>
        <v>0.94444444444444442</v>
      </c>
      <c r="Q40" s="17">
        <f t="shared" si="20"/>
        <v>0.92553191489361697</v>
      </c>
      <c r="R40" s="18">
        <f t="shared" si="21"/>
        <v>0.78873239436619713</v>
      </c>
    </row>
    <row r="41" spans="1:18" ht="15.75" thickBot="1" x14ac:dyDescent="0.3">
      <c r="A41" s="99"/>
      <c r="B41" s="59" t="s">
        <v>23</v>
      </c>
      <c r="C41" s="60">
        <v>88</v>
      </c>
      <c r="D41" s="61">
        <v>64</v>
      </c>
      <c r="E41" s="62">
        <f t="shared" si="16"/>
        <v>-0.27272727272727271</v>
      </c>
      <c r="F41" s="60">
        <v>55</v>
      </c>
      <c r="G41" s="60">
        <v>43</v>
      </c>
      <c r="H41" s="63">
        <f t="shared" si="17"/>
        <v>-0.21818181818181817</v>
      </c>
      <c r="I41" s="60">
        <v>41</v>
      </c>
      <c r="J41" s="60">
        <v>33</v>
      </c>
      <c r="K41" s="62">
        <f t="shared" si="22"/>
        <v>-0.1951219512195122</v>
      </c>
      <c r="L41" s="64"/>
      <c r="M41" s="65">
        <v>93</v>
      </c>
      <c r="N41" s="65">
        <v>59</v>
      </c>
      <c r="O41" s="65">
        <v>48</v>
      </c>
      <c r="P41" s="66">
        <f t="shared" si="19"/>
        <v>0.68817204301075274</v>
      </c>
      <c r="Q41" s="66">
        <f t="shared" si="20"/>
        <v>0.72881355932203384</v>
      </c>
      <c r="R41" s="67">
        <f t="shared" si="21"/>
        <v>0.6875</v>
      </c>
    </row>
    <row r="42" spans="1:18" ht="15.75" thickBot="1" x14ac:dyDescent="0.3">
      <c r="A42" s="98" t="s">
        <v>28</v>
      </c>
      <c r="B42" s="69" t="s">
        <v>21</v>
      </c>
      <c r="C42" s="71">
        <v>19</v>
      </c>
      <c r="D42" s="71">
        <v>16</v>
      </c>
      <c r="E42" s="72">
        <f t="shared" si="16"/>
        <v>-0.15789473684210525</v>
      </c>
      <c r="F42" s="70">
        <v>16</v>
      </c>
      <c r="G42" s="70">
        <v>14</v>
      </c>
      <c r="H42" s="72">
        <f t="shared" si="17"/>
        <v>-0.125</v>
      </c>
      <c r="I42" s="53">
        <v>10</v>
      </c>
      <c r="J42" s="53">
        <v>8</v>
      </c>
      <c r="K42" s="72">
        <f t="shared" si="22"/>
        <v>-0.2</v>
      </c>
      <c r="L42" s="74"/>
      <c r="M42" s="75">
        <v>19</v>
      </c>
      <c r="N42" s="75">
        <v>16</v>
      </c>
      <c r="O42" s="75">
        <v>11</v>
      </c>
      <c r="P42" s="76">
        <f t="shared" si="19"/>
        <v>0.84210526315789469</v>
      </c>
      <c r="Q42" s="76">
        <f t="shared" si="20"/>
        <v>0.875</v>
      </c>
      <c r="R42" s="77">
        <f t="shared" si="21"/>
        <v>0.72727272727272729</v>
      </c>
    </row>
    <row r="43" spans="1:18" ht="15.75" thickBot="1" x14ac:dyDescent="0.3">
      <c r="A43" s="98"/>
      <c r="B43" s="52" t="s">
        <v>22</v>
      </c>
      <c r="C43" s="48">
        <v>29</v>
      </c>
      <c r="D43" s="48">
        <v>29</v>
      </c>
      <c r="E43" s="13">
        <f t="shared" si="16"/>
        <v>0</v>
      </c>
      <c r="F43" s="19">
        <v>25</v>
      </c>
      <c r="G43" s="19">
        <v>24</v>
      </c>
      <c r="H43" s="14">
        <f t="shared" si="17"/>
        <v>-0.04</v>
      </c>
      <c r="I43" s="19">
        <v>14</v>
      </c>
      <c r="J43" s="19">
        <v>15</v>
      </c>
      <c r="K43" s="13">
        <f t="shared" si="22"/>
        <v>7.1428571428571425E-2</v>
      </c>
      <c r="L43" s="57"/>
      <c r="M43" s="50">
        <v>29</v>
      </c>
      <c r="N43" s="50">
        <v>26</v>
      </c>
      <c r="O43" s="50">
        <v>17</v>
      </c>
      <c r="P43" s="17">
        <f t="shared" si="19"/>
        <v>1</v>
      </c>
      <c r="Q43" s="17">
        <f t="shared" si="20"/>
        <v>0.92307692307692313</v>
      </c>
      <c r="R43" s="18">
        <f t="shared" si="21"/>
        <v>0.88235294117647056</v>
      </c>
    </row>
    <row r="44" spans="1:18" ht="15.75" thickBot="1" x14ac:dyDescent="0.3">
      <c r="A44" s="99"/>
      <c r="B44" s="59" t="s">
        <v>23</v>
      </c>
      <c r="C44" s="60">
        <v>70</v>
      </c>
      <c r="D44" s="61">
        <v>62</v>
      </c>
      <c r="E44" s="62">
        <f t="shared" si="16"/>
        <v>-0.11428571428571428</v>
      </c>
      <c r="F44" s="60">
        <v>20</v>
      </c>
      <c r="G44" s="60">
        <v>18</v>
      </c>
      <c r="H44" s="63">
        <f t="shared" si="17"/>
        <v>-0.1</v>
      </c>
      <c r="I44" s="60">
        <v>11</v>
      </c>
      <c r="J44" s="60">
        <v>11</v>
      </c>
      <c r="K44" s="62">
        <f t="shared" si="22"/>
        <v>0</v>
      </c>
      <c r="L44" s="64"/>
      <c r="M44" s="65">
        <v>70</v>
      </c>
      <c r="N44" s="65">
        <v>21</v>
      </c>
      <c r="O44" s="65">
        <v>20</v>
      </c>
      <c r="P44" s="66">
        <f t="shared" si="19"/>
        <v>0.88571428571428568</v>
      </c>
      <c r="Q44" s="66">
        <f t="shared" si="20"/>
        <v>0.8571428571428571</v>
      </c>
      <c r="R44" s="67">
        <f t="shared" si="21"/>
        <v>0.55000000000000004</v>
      </c>
    </row>
    <row r="45" spans="1:18" ht="15.75" thickBot="1" x14ac:dyDescent="0.3">
      <c r="A45" s="98" t="s">
        <v>29</v>
      </c>
      <c r="B45" s="69" t="s">
        <v>21</v>
      </c>
      <c r="C45" s="71">
        <v>119</v>
      </c>
      <c r="D45" s="71">
        <v>116</v>
      </c>
      <c r="E45" s="72">
        <f t="shared" si="16"/>
        <v>-2.5210084033613446E-2</v>
      </c>
      <c r="F45" s="70">
        <v>91</v>
      </c>
      <c r="G45" s="70">
        <v>82</v>
      </c>
      <c r="H45" s="73">
        <f t="shared" si="17"/>
        <v>-9.8901098901098897E-2</v>
      </c>
      <c r="I45" s="53">
        <v>53</v>
      </c>
      <c r="J45" s="53">
        <v>49</v>
      </c>
      <c r="K45" s="72">
        <f t="shared" si="22"/>
        <v>-7.5471698113207544E-2</v>
      </c>
      <c r="L45" s="74"/>
      <c r="M45" s="75">
        <v>122</v>
      </c>
      <c r="N45" s="75">
        <v>89</v>
      </c>
      <c r="O45" s="75">
        <v>63</v>
      </c>
      <c r="P45" s="76">
        <f t="shared" si="19"/>
        <v>0.95081967213114749</v>
      </c>
      <c r="Q45" s="76">
        <f t="shared" si="20"/>
        <v>0.9213483146067416</v>
      </c>
      <c r="R45" s="77">
        <f t="shared" si="21"/>
        <v>0.77777777777777779</v>
      </c>
    </row>
    <row r="46" spans="1:18" ht="15.75" thickBot="1" x14ac:dyDescent="0.3">
      <c r="A46" s="98"/>
      <c r="B46" s="52" t="s">
        <v>22</v>
      </c>
      <c r="C46" s="48">
        <v>220</v>
      </c>
      <c r="D46" s="48">
        <v>225</v>
      </c>
      <c r="E46" s="13">
        <f t="shared" si="16"/>
        <v>2.2727272727272728E-2</v>
      </c>
      <c r="F46" s="19">
        <v>179</v>
      </c>
      <c r="G46" s="19">
        <v>172</v>
      </c>
      <c r="H46" s="14">
        <f t="shared" si="17"/>
        <v>-3.9106145251396648E-2</v>
      </c>
      <c r="I46" s="19">
        <v>103</v>
      </c>
      <c r="J46" s="19">
        <v>114</v>
      </c>
      <c r="K46" s="13">
        <f t="shared" si="22"/>
        <v>0.10679611650485436</v>
      </c>
      <c r="L46" s="57"/>
      <c r="M46" s="50">
        <v>249</v>
      </c>
      <c r="N46" s="50">
        <v>200</v>
      </c>
      <c r="O46" s="50">
        <v>143</v>
      </c>
      <c r="P46" s="17">
        <f t="shared" si="19"/>
        <v>0.90361445783132532</v>
      </c>
      <c r="Q46" s="17">
        <f t="shared" si="20"/>
        <v>0.86</v>
      </c>
      <c r="R46" s="18">
        <f t="shared" si="21"/>
        <v>0.79720279720279719</v>
      </c>
    </row>
    <row r="47" spans="1:18" ht="15.75" thickBot="1" x14ac:dyDescent="0.3">
      <c r="A47" s="99"/>
      <c r="B47" s="59" t="s">
        <v>23</v>
      </c>
      <c r="C47" s="60">
        <v>55</v>
      </c>
      <c r="D47" s="61">
        <v>70</v>
      </c>
      <c r="E47" s="62">
        <f t="shared" si="16"/>
        <v>0.27272727272727271</v>
      </c>
      <c r="F47" s="60">
        <v>38</v>
      </c>
      <c r="G47" s="60">
        <v>39</v>
      </c>
      <c r="H47" s="63">
        <f t="shared" si="17"/>
        <v>2.6315789473684209E-2</v>
      </c>
      <c r="I47" s="60">
        <v>30</v>
      </c>
      <c r="J47" s="60">
        <v>27</v>
      </c>
      <c r="K47" s="62">
        <f t="shared" si="22"/>
        <v>-0.1</v>
      </c>
      <c r="L47" s="64"/>
      <c r="M47" s="65">
        <v>62</v>
      </c>
      <c r="N47" s="65">
        <v>42</v>
      </c>
      <c r="O47" s="65">
        <v>35</v>
      </c>
      <c r="P47" s="66">
        <f t="shared" si="19"/>
        <v>1.1290322580645162</v>
      </c>
      <c r="Q47" s="66">
        <f t="shared" si="20"/>
        <v>0.9285714285714286</v>
      </c>
      <c r="R47" s="67">
        <f t="shared" si="21"/>
        <v>0.77142857142857146</v>
      </c>
    </row>
    <row r="48" spans="1:18" ht="15.75" thickBot="1" x14ac:dyDescent="0.3">
      <c r="A48" s="98" t="s">
        <v>39</v>
      </c>
      <c r="B48" s="69" t="s">
        <v>21</v>
      </c>
      <c r="C48" s="71">
        <v>10</v>
      </c>
      <c r="D48" s="71">
        <v>11</v>
      </c>
      <c r="E48" s="72">
        <f t="shared" si="16"/>
        <v>0.1</v>
      </c>
      <c r="F48" s="70">
        <v>6</v>
      </c>
      <c r="G48" s="70">
        <v>10</v>
      </c>
      <c r="H48" s="73">
        <f t="shared" si="17"/>
        <v>0.66666666666666663</v>
      </c>
      <c r="I48" s="53">
        <v>4</v>
      </c>
      <c r="J48" s="53">
        <v>7</v>
      </c>
      <c r="K48" s="72">
        <f t="shared" si="22"/>
        <v>0.75</v>
      </c>
      <c r="L48" s="74"/>
      <c r="M48" s="75">
        <v>10</v>
      </c>
      <c r="N48" s="75">
        <v>6</v>
      </c>
      <c r="O48" s="75">
        <v>4</v>
      </c>
      <c r="P48" s="76">
        <f t="shared" si="19"/>
        <v>1.1000000000000001</v>
      </c>
      <c r="Q48" s="76">
        <f t="shared" si="20"/>
        <v>1.6666666666666667</v>
      </c>
      <c r="R48" s="77">
        <v>0</v>
      </c>
    </row>
    <row r="49" spans="1:18" ht="15.75" thickBot="1" x14ac:dyDescent="0.3">
      <c r="A49" s="98"/>
      <c r="B49" s="52" t="s">
        <v>22</v>
      </c>
      <c r="C49" s="19">
        <v>25</v>
      </c>
      <c r="D49" s="48">
        <v>16</v>
      </c>
      <c r="E49" s="13">
        <f t="shared" si="16"/>
        <v>-0.36</v>
      </c>
      <c r="F49" s="19">
        <v>18</v>
      </c>
      <c r="G49" s="19">
        <v>14</v>
      </c>
      <c r="H49" s="14">
        <f t="shared" si="17"/>
        <v>-0.22222222222222221</v>
      </c>
      <c r="I49" s="19">
        <v>10</v>
      </c>
      <c r="J49" s="19">
        <v>9</v>
      </c>
      <c r="K49" s="13">
        <f t="shared" si="22"/>
        <v>-0.1</v>
      </c>
      <c r="L49" s="57"/>
      <c r="M49" s="50">
        <v>25</v>
      </c>
      <c r="N49" s="50">
        <v>17</v>
      </c>
      <c r="O49" s="50">
        <v>11</v>
      </c>
      <c r="P49" s="17">
        <f t="shared" si="19"/>
        <v>0.64</v>
      </c>
      <c r="Q49" s="17">
        <f t="shared" si="20"/>
        <v>0.82352941176470584</v>
      </c>
      <c r="R49" s="18">
        <f t="shared" si="21"/>
        <v>0.81818181818181823</v>
      </c>
    </row>
    <row r="50" spans="1:18" ht="15.75" thickBot="1" x14ac:dyDescent="0.3">
      <c r="A50" s="99"/>
      <c r="B50" s="59" t="s">
        <v>23</v>
      </c>
      <c r="C50" s="60">
        <v>36</v>
      </c>
      <c r="D50" s="61">
        <v>21</v>
      </c>
      <c r="E50" s="62">
        <f t="shared" si="16"/>
        <v>-0.41666666666666669</v>
      </c>
      <c r="F50" s="60">
        <v>17</v>
      </c>
      <c r="G50" s="60">
        <v>7</v>
      </c>
      <c r="H50" s="63">
        <f>(G50-F50)/F50</f>
        <v>-0.58823529411764708</v>
      </c>
      <c r="I50" s="60">
        <v>7</v>
      </c>
      <c r="J50" s="60">
        <v>5</v>
      </c>
      <c r="K50" s="62">
        <f t="shared" si="22"/>
        <v>-0.2857142857142857</v>
      </c>
      <c r="L50" s="64"/>
      <c r="M50" s="65">
        <v>36</v>
      </c>
      <c r="N50" s="65">
        <v>17</v>
      </c>
      <c r="O50" s="65">
        <v>12</v>
      </c>
      <c r="P50" s="66">
        <f t="shared" si="19"/>
        <v>0.58333333333333337</v>
      </c>
      <c r="Q50" s="66">
        <f t="shared" si="20"/>
        <v>0.41176470588235292</v>
      </c>
      <c r="R50" s="67">
        <f t="shared" si="21"/>
        <v>0.41666666666666669</v>
      </c>
    </row>
    <row r="51" spans="1:18" ht="15.75" thickBot="1" x14ac:dyDescent="0.3">
      <c r="A51" s="99" t="s">
        <v>30</v>
      </c>
      <c r="B51" s="69" t="s">
        <v>21</v>
      </c>
      <c r="C51" s="70">
        <v>441</v>
      </c>
      <c r="D51" s="71">
        <v>417</v>
      </c>
      <c r="E51" s="72">
        <f>(D51-C51)/C51</f>
        <v>-5.4421768707482991E-2</v>
      </c>
      <c r="F51" s="70">
        <v>404</v>
      </c>
      <c r="G51" s="70">
        <v>381</v>
      </c>
      <c r="H51" s="73">
        <f t="shared" si="17"/>
        <v>-5.6930693069306933E-2</v>
      </c>
      <c r="I51" s="53">
        <v>177</v>
      </c>
      <c r="J51" s="53">
        <v>174</v>
      </c>
      <c r="K51" s="72">
        <f t="shared" si="22"/>
        <v>-1.6949152542372881E-2</v>
      </c>
      <c r="L51" s="74"/>
      <c r="M51" s="75">
        <v>531</v>
      </c>
      <c r="N51" s="75">
        <v>471</v>
      </c>
      <c r="O51" s="75">
        <v>265</v>
      </c>
      <c r="P51" s="76">
        <f>D51/M51</f>
        <v>0.78531073446327682</v>
      </c>
      <c r="Q51" s="76">
        <f t="shared" si="20"/>
        <v>0.80891719745222934</v>
      </c>
      <c r="R51" s="77">
        <f t="shared" si="21"/>
        <v>0.65660377358490563</v>
      </c>
    </row>
    <row r="52" spans="1:18" ht="15.75" thickBot="1" x14ac:dyDescent="0.3">
      <c r="A52" s="99"/>
      <c r="B52" s="59" t="s">
        <v>22</v>
      </c>
      <c r="C52" s="60">
        <v>844</v>
      </c>
      <c r="D52" s="61">
        <v>905</v>
      </c>
      <c r="E52" s="62">
        <f>(D52-C52)/C52</f>
        <v>7.2274881516587675E-2</v>
      </c>
      <c r="F52" s="60">
        <v>764</v>
      </c>
      <c r="G52" s="60">
        <v>827</v>
      </c>
      <c r="H52" s="63">
        <f t="shared" si="17"/>
        <v>8.2460732984293197E-2</v>
      </c>
      <c r="I52" s="60">
        <v>363</v>
      </c>
      <c r="J52" s="60">
        <v>420</v>
      </c>
      <c r="K52" s="62">
        <f t="shared" si="22"/>
        <v>0.15702479338842976</v>
      </c>
      <c r="L52" s="64"/>
      <c r="M52" s="65">
        <v>1091</v>
      </c>
      <c r="N52" s="65">
        <v>978</v>
      </c>
      <c r="O52" s="65">
        <v>597</v>
      </c>
      <c r="P52" s="66">
        <f>D52/M52</f>
        <v>0.82951420714940427</v>
      </c>
      <c r="Q52" s="66">
        <f t="shared" si="20"/>
        <v>0.84560327198364005</v>
      </c>
      <c r="R52" s="67">
        <f t="shared" si="21"/>
        <v>0.70351758793969854</v>
      </c>
    </row>
    <row r="53" spans="1:18" ht="15.75" thickBot="1" x14ac:dyDescent="0.3">
      <c r="A53" s="98" t="s">
        <v>31</v>
      </c>
      <c r="B53" s="69" t="s">
        <v>21</v>
      </c>
      <c r="C53" s="70">
        <v>7</v>
      </c>
      <c r="D53" s="78">
        <v>3</v>
      </c>
      <c r="E53" s="72">
        <f>(D53-C53)/C53</f>
        <v>-0.5714285714285714</v>
      </c>
      <c r="F53" s="70">
        <v>6</v>
      </c>
      <c r="G53" s="78">
        <v>3</v>
      </c>
      <c r="H53" s="72">
        <f t="shared" si="17"/>
        <v>-0.5</v>
      </c>
      <c r="I53" s="53">
        <v>4</v>
      </c>
      <c r="J53" s="20">
        <v>1</v>
      </c>
      <c r="K53" s="72">
        <f t="shared" si="22"/>
        <v>-0.75</v>
      </c>
      <c r="L53" s="74"/>
      <c r="M53" s="75">
        <v>8</v>
      </c>
      <c r="N53" s="75">
        <v>5</v>
      </c>
      <c r="O53" s="75">
        <v>3</v>
      </c>
      <c r="P53" s="76">
        <v>0</v>
      </c>
      <c r="Q53" s="76">
        <v>0</v>
      </c>
      <c r="R53" s="77">
        <v>0</v>
      </c>
    </row>
    <row r="54" spans="1:18" ht="15.75" thickBot="1" x14ac:dyDescent="0.3">
      <c r="A54" s="99"/>
      <c r="B54" s="52" t="s">
        <v>22</v>
      </c>
      <c r="C54" s="19">
        <v>26</v>
      </c>
      <c r="D54" s="48">
        <v>28</v>
      </c>
      <c r="E54" s="13">
        <f t="shared" si="16"/>
        <v>7.6923076923076927E-2</v>
      </c>
      <c r="F54" s="19">
        <v>20</v>
      </c>
      <c r="G54" s="19">
        <v>23</v>
      </c>
      <c r="H54" s="56">
        <f>(G54-F54)/F54</f>
        <v>0.15</v>
      </c>
      <c r="I54" s="19">
        <v>12</v>
      </c>
      <c r="J54" s="19">
        <v>9</v>
      </c>
      <c r="K54" s="13">
        <f>(J54-I54)/I54</f>
        <v>-0.25</v>
      </c>
      <c r="L54" s="57"/>
      <c r="M54" s="50">
        <v>31</v>
      </c>
      <c r="N54" s="50">
        <v>21</v>
      </c>
      <c r="O54" s="50">
        <v>12</v>
      </c>
      <c r="P54" s="17">
        <f t="shared" si="19"/>
        <v>0.90322580645161288</v>
      </c>
      <c r="Q54" s="17">
        <f t="shared" si="20"/>
        <v>1.0952380952380953</v>
      </c>
      <c r="R54" s="18">
        <f t="shared" si="21"/>
        <v>0.75</v>
      </c>
    </row>
    <row r="55" spans="1:18" ht="15.75" thickBot="1" x14ac:dyDescent="0.3">
      <c r="A55" s="99"/>
      <c r="B55" s="59" t="s">
        <v>23</v>
      </c>
      <c r="C55" s="60">
        <v>18</v>
      </c>
      <c r="D55" s="61">
        <v>7</v>
      </c>
      <c r="E55" s="62">
        <f t="shared" si="16"/>
        <v>-0.61111111111111116</v>
      </c>
      <c r="F55" s="60">
        <v>9</v>
      </c>
      <c r="G55" s="60">
        <v>5</v>
      </c>
      <c r="H55" s="63">
        <f>(G55-F55)/F55</f>
        <v>-0.44444444444444442</v>
      </c>
      <c r="I55" s="60">
        <v>4</v>
      </c>
      <c r="J55" s="60">
        <v>3</v>
      </c>
      <c r="K55" s="62">
        <f>(J55-I55)/I55</f>
        <v>-0.25</v>
      </c>
      <c r="L55" s="64"/>
      <c r="M55" s="65">
        <v>19</v>
      </c>
      <c r="N55" s="65">
        <v>12</v>
      </c>
      <c r="O55" s="65">
        <v>10</v>
      </c>
      <c r="P55" s="66">
        <f t="shared" si="19"/>
        <v>0.36842105263157893</v>
      </c>
      <c r="Q55" s="66">
        <f t="shared" si="20"/>
        <v>0.41666666666666669</v>
      </c>
      <c r="R55" s="67">
        <f t="shared" si="21"/>
        <v>0.3</v>
      </c>
    </row>
    <row r="56" spans="1:18" ht="15.75" thickBot="1" x14ac:dyDescent="0.3">
      <c r="A56" s="99" t="s">
        <v>32</v>
      </c>
      <c r="B56" s="69" t="s">
        <v>21</v>
      </c>
      <c r="C56" s="70">
        <v>6</v>
      </c>
      <c r="D56" s="71">
        <v>5</v>
      </c>
      <c r="E56" s="72">
        <f t="shared" si="16"/>
        <v>-0.16666666666666666</v>
      </c>
      <c r="F56" s="70">
        <v>6</v>
      </c>
      <c r="G56" s="70">
        <v>4</v>
      </c>
      <c r="H56" s="72">
        <f>(G56-F56)/F56</f>
        <v>-0.33333333333333331</v>
      </c>
      <c r="I56" s="53">
        <v>2</v>
      </c>
      <c r="J56" s="53">
        <v>2</v>
      </c>
      <c r="K56" s="72">
        <f t="shared" ref="K56:K65" si="23">(J56-I56)/I56</f>
        <v>0</v>
      </c>
      <c r="L56" s="79"/>
      <c r="M56" s="75">
        <v>8</v>
      </c>
      <c r="N56" s="75">
        <v>8</v>
      </c>
      <c r="O56" s="75">
        <v>3</v>
      </c>
      <c r="P56" s="76">
        <f t="shared" si="19"/>
        <v>0.625</v>
      </c>
      <c r="Q56" s="76">
        <f t="shared" si="20"/>
        <v>0.5</v>
      </c>
      <c r="R56" s="77">
        <f t="shared" si="21"/>
        <v>0.66666666666666663</v>
      </c>
    </row>
    <row r="57" spans="1:18" ht="15.75" thickBot="1" x14ac:dyDescent="0.3">
      <c r="A57" s="99"/>
      <c r="B57" s="59" t="s">
        <v>22</v>
      </c>
      <c r="C57" s="60">
        <v>17</v>
      </c>
      <c r="D57" s="61">
        <v>12</v>
      </c>
      <c r="E57" s="62">
        <f t="shared" si="16"/>
        <v>-0.29411764705882354</v>
      </c>
      <c r="F57" s="60">
        <v>16</v>
      </c>
      <c r="G57" s="60">
        <v>10</v>
      </c>
      <c r="H57" s="62">
        <f t="shared" ref="H57:H65" si="24">(G57-F57)/F57</f>
        <v>-0.375</v>
      </c>
      <c r="I57" s="60">
        <v>9</v>
      </c>
      <c r="J57" s="60">
        <v>6</v>
      </c>
      <c r="K57" s="62">
        <f t="shared" si="23"/>
        <v>-0.33333333333333331</v>
      </c>
      <c r="L57" s="80"/>
      <c r="M57" s="65">
        <v>29</v>
      </c>
      <c r="N57" s="65">
        <v>27</v>
      </c>
      <c r="O57" s="65">
        <v>15</v>
      </c>
      <c r="P57" s="66">
        <f t="shared" si="19"/>
        <v>0.41379310344827586</v>
      </c>
      <c r="Q57" s="66">
        <f t="shared" si="20"/>
        <v>0.37037037037037035</v>
      </c>
      <c r="R57" s="67">
        <f t="shared" si="21"/>
        <v>0.4</v>
      </c>
    </row>
    <row r="58" spans="1:18" ht="15.75" thickBot="1" x14ac:dyDescent="0.3">
      <c r="A58" s="99" t="s">
        <v>33</v>
      </c>
      <c r="B58" s="69" t="s">
        <v>21</v>
      </c>
      <c r="C58" s="70">
        <v>2</v>
      </c>
      <c r="D58" s="71">
        <v>1</v>
      </c>
      <c r="E58" s="72">
        <f t="shared" si="16"/>
        <v>-0.5</v>
      </c>
      <c r="F58" s="70">
        <v>2</v>
      </c>
      <c r="G58" s="70">
        <v>1</v>
      </c>
      <c r="H58" s="72">
        <f t="shared" si="24"/>
        <v>-0.5</v>
      </c>
      <c r="I58" s="53">
        <v>0</v>
      </c>
      <c r="J58" s="53">
        <v>0</v>
      </c>
      <c r="K58" s="72">
        <v>0</v>
      </c>
      <c r="L58" s="79"/>
      <c r="M58" s="75">
        <v>2</v>
      </c>
      <c r="N58" s="75">
        <v>2</v>
      </c>
      <c r="O58" s="75">
        <v>1</v>
      </c>
      <c r="P58" s="76">
        <v>0</v>
      </c>
      <c r="Q58" s="76">
        <v>0</v>
      </c>
      <c r="R58" s="77">
        <v>0</v>
      </c>
    </row>
    <row r="59" spans="1:18" ht="15.75" thickBot="1" x14ac:dyDescent="0.3">
      <c r="A59" s="99"/>
      <c r="B59" s="59" t="s">
        <v>22</v>
      </c>
      <c r="C59" s="60">
        <v>4</v>
      </c>
      <c r="D59" s="61">
        <v>5</v>
      </c>
      <c r="E59" s="62">
        <f t="shared" si="16"/>
        <v>0.25</v>
      </c>
      <c r="F59" s="60">
        <v>3</v>
      </c>
      <c r="G59" s="60">
        <v>4</v>
      </c>
      <c r="H59" s="62">
        <f t="shared" si="24"/>
        <v>0.33333333333333331</v>
      </c>
      <c r="I59" s="60">
        <v>1</v>
      </c>
      <c r="J59" s="60">
        <v>1</v>
      </c>
      <c r="K59" s="62">
        <v>0</v>
      </c>
      <c r="L59" s="80"/>
      <c r="M59" s="65">
        <v>5</v>
      </c>
      <c r="N59" s="65">
        <v>4</v>
      </c>
      <c r="O59" s="65">
        <v>2</v>
      </c>
      <c r="P59" s="66">
        <f t="shared" si="19"/>
        <v>1</v>
      </c>
      <c r="Q59" s="66">
        <f t="shared" si="20"/>
        <v>1</v>
      </c>
      <c r="R59" s="67">
        <f t="shared" si="21"/>
        <v>0.5</v>
      </c>
    </row>
    <row r="60" spans="1:18" ht="15.75" thickBot="1" x14ac:dyDescent="0.3">
      <c r="A60" s="99" t="s">
        <v>34</v>
      </c>
      <c r="B60" s="69" t="s">
        <v>21</v>
      </c>
      <c r="C60" s="70">
        <v>24</v>
      </c>
      <c r="D60" s="71">
        <v>35</v>
      </c>
      <c r="E60" s="72">
        <f>(D60-C60)/C60</f>
        <v>0.45833333333333331</v>
      </c>
      <c r="F60" s="70">
        <v>21</v>
      </c>
      <c r="G60" s="70">
        <v>33</v>
      </c>
      <c r="H60" s="73">
        <f t="shared" si="24"/>
        <v>0.5714285714285714</v>
      </c>
      <c r="I60" s="53">
        <v>11</v>
      </c>
      <c r="J60" s="53">
        <v>18</v>
      </c>
      <c r="K60" s="72">
        <f t="shared" si="23"/>
        <v>0.63636363636363635</v>
      </c>
      <c r="L60" s="79"/>
      <c r="M60" s="75">
        <v>33</v>
      </c>
      <c r="N60" s="75">
        <v>30</v>
      </c>
      <c r="O60" s="75">
        <v>19</v>
      </c>
      <c r="P60" s="76">
        <f>D60/M60</f>
        <v>1.0606060606060606</v>
      </c>
      <c r="Q60" s="76">
        <f t="shared" si="20"/>
        <v>1.1000000000000001</v>
      </c>
      <c r="R60" s="77">
        <f t="shared" si="21"/>
        <v>0.94736842105263153</v>
      </c>
    </row>
    <row r="61" spans="1:18" ht="15.75" thickBot="1" x14ac:dyDescent="0.3">
      <c r="A61" s="99"/>
      <c r="B61" s="59" t="s">
        <v>22</v>
      </c>
      <c r="C61" s="60">
        <v>60</v>
      </c>
      <c r="D61" s="61">
        <v>77</v>
      </c>
      <c r="E61" s="62">
        <f>(D61-C61)/C61</f>
        <v>0.28333333333333333</v>
      </c>
      <c r="F61" s="60">
        <v>54</v>
      </c>
      <c r="G61" s="60">
        <v>73</v>
      </c>
      <c r="H61" s="63">
        <f t="shared" si="24"/>
        <v>0.35185185185185186</v>
      </c>
      <c r="I61" s="60">
        <v>26</v>
      </c>
      <c r="J61" s="60">
        <v>38</v>
      </c>
      <c r="K61" s="62">
        <f t="shared" si="23"/>
        <v>0.46153846153846156</v>
      </c>
      <c r="L61" s="80"/>
      <c r="M61" s="65">
        <v>89</v>
      </c>
      <c r="N61" s="65">
        <v>82</v>
      </c>
      <c r="O61" s="65">
        <v>55</v>
      </c>
      <c r="P61" s="66">
        <f>D61/M61</f>
        <v>0.8651685393258427</v>
      </c>
      <c r="Q61" s="66">
        <f t="shared" si="20"/>
        <v>0.8902439024390244</v>
      </c>
      <c r="R61" s="67">
        <f t="shared" si="21"/>
        <v>0.69090909090909092</v>
      </c>
    </row>
    <row r="62" spans="1:18" ht="15.75" thickBot="1" x14ac:dyDescent="0.3">
      <c r="A62" s="99" t="s">
        <v>35</v>
      </c>
      <c r="B62" s="69" t="s">
        <v>21</v>
      </c>
      <c r="C62" s="70">
        <v>35</v>
      </c>
      <c r="D62" s="71">
        <v>27</v>
      </c>
      <c r="E62" s="72">
        <f t="shared" si="16"/>
        <v>-0.22857142857142856</v>
      </c>
      <c r="F62" s="70">
        <v>30</v>
      </c>
      <c r="G62" s="70">
        <v>22</v>
      </c>
      <c r="H62" s="73">
        <f t="shared" si="24"/>
        <v>-0.26666666666666666</v>
      </c>
      <c r="I62" s="53">
        <v>12</v>
      </c>
      <c r="J62" s="53">
        <v>9</v>
      </c>
      <c r="K62" s="72">
        <f t="shared" si="23"/>
        <v>-0.25</v>
      </c>
      <c r="L62" s="79"/>
      <c r="M62" s="75">
        <v>49</v>
      </c>
      <c r="N62" s="75">
        <v>43</v>
      </c>
      <c r="O62" s="75">
        <v>16</v>
      </c>
      <c r="P62" s="76">
        <f t="shared" si="19"/>
        <v>0.55102040816326525</v>
      </c>
      <c r="Q62" s="76">
        <f t="shared" si="20"/>
        <v>0.51162790697674421</v>
      </c>
      <c r="R62" s="77">
        <f t="shared" si="21"/>
        <v>0.5625</v>
      </c>
    </row>
    <row r="63" spans="1:18" ht="15.75" thickBot="1" x14ac:dyDescent="0.3">
      <c r="A63" s="99"/>
      <c r="B63" s="59" t="s">
        <v>22</v>
      </c>
      <c r="C63" s="60">
        <v>50</v>
      </c>
      <c r="D63" s="61">
        <v>40</v>
      </c>
      <c r="E63" s="62">
        <f t="shared" si="16"/>
        <v>-0.2</v>
      </c>
      <c r="F63" s="60">
        <v>43</v>
      </c>
      <c r="G63" s="60">
        <v>32</v>
      </c>
      <c r="H63" s="63">
        <f t="shared" si="24"/>
        <v>-0.2558139534883721</v>
      </c>
      <c r="I63" s="60">
        <v>16</v>
      </c>
      <c r="J63" s="60">
        <v>13</v>
      </c>
      <c r="K63" s="62">
        <f t="shared" si="23"/>
        <v>-0.1875</v>
      </c>
      <c r="L63" s="80"/>
      <c r="M63" s="65">
        <v>108</v>
      </c>
      <c r="N63" s="65">
        <v>99</v>
      </c>
      <c r="O63" s="65">
        <v>35</v>
      </c>
      <c r="P63" s="66">
        <f t="shared" si="19"/>
        <v>0.37037037037037035</v>
      </c>
      <c r="Q63" s="66">
        <f t="shared" si="20"/>
        <v>0.32323232323232326</v>
      </c>
      <c r="R63" s="67">
        <f t="shared" si="21"/>
        <v>0.37142857142857144</v>
      </c>
    </row>
    <row r="64" spans="1:18" ht="15.75" thickBot="1" x14ac:dyDescent="0.3">
      <c r="A64" s="99" t="s">
        <v>36</v>
      </c>
      <c r="B64" s="69" t="s">
        <v>21</v>
      </c>
      <c r="C64" s="70">
        <v>6</v>
      </c>
      <c r="D64" s="71">
        <v>3</v>
      </c>
      <c r="E64" s="72">
        <f t="shared" si="16"/>
        <v>-0.5</v>
      </c>
      <c r="F64" s="70">
        <v>6</v>
      </c>
      <c r="G64" s="70">
        <v>3</v>
      </c>
      <c r="H64" s="73">
        <f t="shared" si="24"/>
        <v>-0.5</v>
      </c>
      <c r="I64" s="53">
        <v>3</v>
      </c>
      <c r="J64" s="53">
        <v>1</v>
      </c>
      <c r="K64" s="72">
        <f t="shared" si="23"/>
        <v>-0.66666666666666663</v>
      </c>
      <c r="L64" s="79"/>
      <c r="M64" s="75">
        <v>5</v>
      </c>
      <c r="N64" s="75">
        <v>5</v>
      </c>
      <c r="O64" s="75">
        <v>3</v>
      </c>
      <c r="P64" s="76">
        <f t="shared" si="19"/>
        <v>0.6</v>
      </c>
      <c r="Q64" s="76">
        <f t="shared" si="20"/>
        <v>0.6</v>
      </c>
      <c r="R64" s="77">
        <f t="shared" si="21"/>
        <v>0.33333333333333331</v>
      </c>
    </row>
    <row r="65" spans="1:18" ht="15.75" thickBot="1" x14ac:dyDescent="0.3">
      <c r="A65" s="105"/>
      <c r="B65" s="59" t="s">
        <v>22</v>
      </c>
      <c r="C65" s="60">
        <v>9</v>
      </c>
      <c r="D65" s="61">
        <v>9</v>
      </c>
      <c r="E65" s="62">
        <f t="shared" si="16"/>
        <v>0</v>
      </c>
      <c r="F65" s="60">
        <v>9</v>
      </c>
      <c r="G65" s="60">
        <v>5</v>
      </c>
      <c r="H65" s="63">
        <f t="shared" si="24"/>
        <v>-0.44444444444444442</v>
      </c>
      <c r="I65" s="60">
        <v>5</v>
      </c>
      <c r="J65" s="60">
        <v>3</v>
      </c>
      <c r="K65" s="62">
        <f t="shared" si="23"/>
        <v>-0.4</v>
      </c>
      <c r="L65" s="80"/>
      <c r="M65" s="65">
        <v>8</v>
      </c>
      <c r="N65" s="65">
        <v>8</v>
      </c>
      <c r="O65" s="65">
        <v>5</v>
      </c>
      <c r="P65" s="66">
        <f t="shared" si="19"/>
        <v>1.125</v>
      </c>
      <c r="Q65" s="66">
        <f t="shared" si="20"/>
        <v>0.625</v>
      </c>
      <c r="R65" s="67">
        <f t="shared" si="21"/>
        <v>0.6</v>
      </c>
    </row>
    <row r="66" spans="1:18" x14ac:dyDescent="0.25">
      <c r="A66" s="81" t="s">
        <v>37</v>
      </c>
      <c r="B66" s="81"/>
      <c r="C66" s="4"/>
      <c r="D66" s="4"/>
      <c r="E66" s="82"/>
      <c r="F66" s="4"/>
      <c r="G66" s="4"/>
      <c r="H66" s="82"/>
      <c r="I66" s="4"/>
      <c r="J66" s="4"/>
      <c r="K66" s="82"/>
      <c r="L66" s="4"/>
      <c r="M66" s="1"/>
      <c r="N66" s="1"/>
      <c r="O66" s="1"/>
      <c r="P66" s="1"/>
      <c r="Q66" s="1"/>
      <c r="R66" s="1"/>
    </row>
    <row r="67" spans="1:18" x14ac:dyDescent="0.25">
      <c r="A67" s="5"/>
      <c r="B67" s="5"/>
      <c r="C67" s="4"/>
      <c r="D67" s="4"/>
      <c r="E67" s="82"/>
      <c r="F67" s="4"/>
      <c r="G67" s="4"/>
      <c r="H67" s="82"/>
      <c r="I67" s="4"/>
      <c r="J67" s="4"/>
      <c r="K67" s="82"/>
      <c r="L67" s="4"/>
      <c r="M67" s="1"/>
      <c r="N67" s="1"/>
      <c r="O67" s="1"/>
      <c r="P67" s="1"/>
      <c r="Q67" s="1"/>
      <c r="R67" s="1"/>
    </row>
    <row r="68" spans="1:18" x14ac:dyDescent="0.25">
      <c r="A68" s="5" t="s">
        <v>38</v>
      </c>
      <c r="B68" s="5"/>
      <c r="C68" s="4"/>
      <c r="D68" s="4"/>
      <c r="E68" s="82"/>
      <c r="F68" s="4"/>
      <c r="G68" s="4"/>
      <c r="H68" s="82"/>
      <c r="I68" s="4"/>
      <c r="J68" s="4"/>
      <c r="K68" s="82"/>
      <c r="L68" s="4"/>
      <c r="M68" s="1"/>
      <c r="N68" s="1"/>
      <c r="O68" s="1"/>
      <c r="P68" s="1"/>
      <c r="Q68" s="1"/>
      <c r="R68" s="1"/>
    </row>
  </sheetData>
  <mergeCells count="40">
    <mergeCell ref="A58:A59"/>
    <mergeCell ref="A60:A61"/>
    <mergeCell ref="A62:A63"/>
    <mergeCell ref="A64:A65"/>
    <mergeCell ref="A42:A44"/>
    <mergeCell ref="A45:A47"/>
    <mergeCell ref="A48:A50"/>
    <mergeCell ref="A51:A52"/>
    <mergeCell ref="A53:A55"/>
    <mergeCell ref="A56:A57"/>
    <mergeCell ref="A39:A41"/>
    <mergeCell ref="A20:B20"/>
    <mergeCell ref="A21:B21"/>
    <mergeCell ref="A22:B22"/>
    <mergeCell ref="A23:B23"/>
    <mergeCell ref="A24:B24"/>
    <mergeCell ref="A25:B25"/>
    <mergeCell ref="A26:B26"/>
    <mergeCell ref="A27:A29"/>
    <mergeCell ref="A30:A32"/>
    <mergeCell ref="A33:A35"/>
    <mergeCell ref="A36:A38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7:B7"/>
    <mergeCell ref="A1:R1"/>
    <mergeCell ref="A2:R2"/>
    <mergeCell ref="A3:R3"/>
    <mergeCell ref="A4:R4"/>
    <mergeCell ref="A6:B6"/>
  </mergeCells>
  <pageMargins left="0.25" right="0.25" top="0.75" bottom="0.75" header="0.3" footer="0.3"/>
  <pageSetup scale="81" fitToHeight="0" orientation="landscape" r:id="rId1"/>
  <headerFooter alignWithMargins="0">
    <oddFooter>&amp;LJennifer Kreinheder, (907)474-6638
UAF Planning, Analysis and Institutional Research&amp;R&amp;D
www.uaf.edu/pair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zoomScale="120" zoomScaleNormal="120" workbookViewId="0">
      <selection sqref="A1:R1"/>
    </sheetView>
  </sheetViews>
  <sheetFormatPr defaultColWidth="11.5703125" defaultRowHeight="15" x14ac:dyDescent="0.25"/>
  <cols>
    <col min="1" max="1" width="17.42578125" style="68" customWidth="1"/>
    <col min="2" max="2" width="16" style="68" customWidth="1"/>
    <col min="3" max="4" width="8.28515625" customWidth="1"/>
    <col min="5" max="5" width="9.28515625" style="68" bestFit="1" customWidth="1"/>
    <col min="6" max="7" width="8.28515625" customWidth="1"/>
    <col min="8" max="8" width="9.28515625" style="68" customWidth="1"/>
    <col min="9" max="10" width="8.28515625" customWidth="1"/>
    <col min="11" max="11" width="9.28515625" style="68" customWidth="1"/>
    <col min="12" max="12" width="1.7109375" customWidth="1"/>
    <col min="13" max="13" width="8.28515625" customWidth="1"/>
    <col min="14" max="14" width="9.28515625" customWidth="1"/>
    <col min="15" max="15" width="9.140625" customWidth="1"/>
    <col min="16" max="16" width="10.85546875" customWidth="1"/>
    <col min="17" max="17" width="10.85546875" bestFit="1" customWidth="1"/>
  </cols>
  <sheetData>
    <row r="1" spans="1:18" ht="15.75" x14ac:dyDescent="0.25">
      <c r="A1" s="85" t="s">
        <v>42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18" ht="15.75" x14ac:dyDescent="0.2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18" ht="15.75" x14ac:dyDescent="0.25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4" spans="1:18" ht="15.75" x14ac:dyDescent="0.25">
      <c r="A4" s="87" t="s">
        <v>147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</row>
    <row r="5" spans="1:18" ht="13.5" customHeight="1" thickBot="1" x14ac:dyDescent="0.3">
      <c r="A5" s="2"/>
      <c r="B5" s="3"/>
      <c r="C5" s="4"/>
      <c r="D5" s="4"/>
      <c r="E5" s="5"/>
      <c r="F5" s="4"/>
      <c r="G5" s="4"/>
      <c r="H5" s="6"/>
      <c r="I5" s="4"/>
      <c r="J5" s="4"/>
      <c r="K5" s="6"/>
      <c r="L5" s="1"/>
      <c r="M5" s="1"/>
      <c r="N5" s="1"/>
      <c r="O5" s="1"/>
      <c r="P5" s="1"/>
      <c r="Q5" s="1"/>
      <c r="R5" s="1"/>
    </row>
    <row r="6" spans="1:18" ht="51" x14ac:dyDescent="0.25">
      <c r="A6" s="88" t="s">
        <v>2</v>
      </c>
      <c r="B6" s="89"/>
      <c r="C6" s="7" t="s">
        <v>141</v>
      </c>
      <c r="D6" s="8" t="s">
        <v>142</v>
      </c>
      <c r="E6" s="7" t="s">
        <v>40</v>
      </c>
      <c r="F6" s="7" t="s">
        <v>143</v>
      </c>
      <c r="G6" s="7" t="s">
        <v>144</v>
      </c>
      <c r="H6" s="7" t="s">
        <v>40</v>
      </c>
      <c r="I6" s="7" t="s">
        <v>145</v>
      </c>
      <c r="J6" s="7" t="s">
        <v>146</v>
      </c>
      <c r="K6" s="7" t="s">
        <v>40</v>
      </c>
      <c r="L6" s="9"/>
      <c r="M6" s="10" t="s">
        <v>3</v>
      </c>
      <c r="N6" s="10" t="s">
        <v>4</v>
      </c>
      <c r="O6" s="10" t="s">
        <v>5</v>
      </c>
      <c r="P6" s="10" t="s">
        <v>6</v>
      </c>
      <c r="Q6" s="10" t="s">
        <v>7</v>
      </c>
      <c r="R6" s="11" t="s">
        <v>8</v>
      </c>
    </row>
    <row r="7" spans="1:18" x14ac:dyDescent="0.25">
      <c r="A7" s="83" t="s">
        <v>9</v>
      </c>
      <c r="B7" s="84"/>
      <c r="C7" s="12">
        <v>3169</v>
      </c>
      <c r="D7" s="12">
        <v>3259</v>
      </c>
      <c r="E7" s="13">
        <f t="shared" ref="E7:E15" si="0">(D7-C7)/C7</f>
        <v>2.8400126222783213E-2</v>
      </c>
      <c r="F7" s="12">
        <v>2460</v>
      </c>
      <c r="G7" s="12">
        <v>2567</v>
      </c>
      <c r="H7" s="14">
        <f t="shared" ref="H7:H15" si="1">(G7-F7)/F7</f>
        <v>4.3495934959349593E-2</v>
      </c>
      <c r="I7" s="12">
        <v>1225</v>
      </c>
      <c r="J7" s="12">
        <v>1303</v>
      </c>
      <c r="K7" s="13">
        <f t="shared" ref="K7:K15" si="2">(J7-I7)/I7</f>
        <v>6.3673469387755102E-2</v>
      </c>
      <c r="L7" s="15"/>
      <c r="M7" s="16">
        <v>3696</v>
      </c>
      <c r="N7" s="16">
        <v>2894</v>
      </c>
      <c r="O7" s="16">
        <v>1878</v>
      </c>
      <c r="P7" s="17">
        <f t="shared" ref="P7:P15" si="3">D7/M7</f>
        <v>0.88176406926406925</v>
      </c>
      <c r="Q7" s="17">
        <f t="shared" ref="Q7:Q15" si="4">G7/N7</f>
        <v>0.88700760193503803</v>
      </c>
      <c r="R7" s="18">
        <f t="shared" ref="R7:R15" si="5">J7/O7</f>
        <v>0.69382321618743348</v>
      </c>
    </row>
    <row r="8" spans="1:18" x14ac:dyDescent="0.25">
      <c r="A8" s="90" t="s">
        <v>10</v>
      </c>
      <c r="B8" s="91"/>
      <c r="C8" s="19">
        <v>400</v>
      </c>
      <c r="D8" s="19">
        <v>422</v>
      </c>
      <c r="E8" s="13">
        <f t="shared" si="0"/>
        <v>5.5E-2</v>
      </c>
      <c r="F8" s="19">
        <v>282</v>
      </c>
      <c r="G8" s="19">
        <v>299</v>
      </c>
      <c r="H8" s="14">
        <f t="shared" si="1"/>
        <v>6.0283687943262408E-2</v>
      </c>
      <c r="I8" s="19">
        <v>175</v>
      </c>
      <c r="J8" s="19">
        <v>182</v>
      </c>
      <c r="K8" s="13">
        <f t="shared" si="2"/>
        <v>0.04</v>
      </c>
      <c r="L8" s="15"/>
      <c r="M8" s="16">
        <v>415</v>
      </c>
      <c r="N8" s="16">
        <v>270</v>
      </c>
      <c r="O8" s="16">
        <v>188</v>
      </c>
      <c r="P8" s="17">
        <f t="shared" si="3"/>
        <v>1.0168674698795181</v>
      </c>
      <c r="Q8" s="17">
        <f t="shared" si="4"/>
        <v>1.1074074074074074</v>
      </c>
      <c r="R8" s="18">
        <f t="shared" si="5"/>
        <v>0.96808510638297873</v>
      </c>
    </row>
    <row r="9" spans="1:18" x14ac:dyDescent="0.25">
      <c r="A9" s="90" t="s">
        <v>41</v>
      </c>
      <c r="B9" s="91"/>
      <c r="C9" s="19">
        <v>317</v>
      </c>
      <c r="D9" s="19">
        <v>343</v>
      </c>
      <c r="E9" s="13">
        <f t="shared" si="0"/>
        <v>8.2018927444794956E-2</v>
      </c>
      <c r="F9" s="19">
        <v>225</v>
      </c>
      <c r="G9" s="19">
        <v>233</v>
      </c>
      <c r="H9" s="14">
        <f t="shared" si="1"/>
        <v>3.5555555555555556E-2</v>
      </c>
      <c r="I9" s="19">
        <v>155</v>
      </c>
      <c r="J9" s="19">
        <v>150</v>
      </c>
      <c r="K9" s="13">
        <f t="shared" si="2"/>
        <v>-3.2258064516129031E-2</v>
      </c>
      <c r="L9" s="15"/>
      <c r="M9" s="16">
        <v>325</v>
      </c>
      <c r="N9" s="16">
        <v>207</v>
      </c>
      <c r="O9" s="16">
        <v>157</v>
      </c>
      <c r="P9" s="17">
        <f t="shared" si="3"/>
        <v>1.0553846153846154</v>
      </c>
      <c r="Q9" s="17">
        <f t="shared" si="4"/>
        <v>1.1256038647342994</v>
      </c>
      <c r="R9" s="18">
        <f t="shared" si="5"/>
        <v>0.95541401273885351</v>
      </c>
    </row>
    <row r="10" spans="1:18" x14ac:dyDescent="0.25">
      <c r="A10" s="90" t="s">
        <v>11</v>
      </c>
      <c r="B10" s="91"/>
      <c r="C10" s="19">
        <v>1931</v>
      </c>
      <c r="D10" s="19">
        <v>1965</v>
      </c>
      <c r="E10" s="13">
        <f t="shared" si="0"/>
        <v>1.7607457276022784E-2</v>
      </c>
      <c r="F10" s="19">
        <v>1435</v>
      </c>
      <c r="G10" s="19">
        <v>1491</v>
      </c>
      <c r="H10" s="14">
        <f t="shared" si="1"/>
        <v>3.9024390243902439E-2</v>
      </c>
      <c r="I10" s="19">
        <v>727</v>
      </c>
      <c r="J10" s="19">
        <v>720</v>
      </c>
      <c r="K10" s="13">
        <f t="shared" si="2"/>
        <v>-9.6286107290233843E-3</v>
      </c>
      <c r="L10" s="15"/>
      <c r="M10" s="16">
        <v>2093</v>
      </c>
      <c r="N10" s="16">
        <v>1524</v>
      </c>
      <c r="O10" s="16">
        <v>968</v>
      </c>
      <c r="P10" s="17">
        <f t="shared" si="3"/>
        <v>0.93884376493072141</v>
      </c>
      <c r="Q10" s="17">
        <f t="shared" si="4"/>
        <v>0.97834645669291342</v>
      </c>
      <c r="R10" s="18">
        <f t="shared" si="5"/>
        <v>0.74380165289256195</v>
      </c>
    </row>
    <row r="11" spans="1:18" x14ac:dyDescent="0.25">
      <c r="A11" s="90" t="s">
        <v>12</v>
      </c>
      <c r="B11" s="91"/>
      <c r="C11" s="12">
        <v>351</v>
      </c>
      <c r="D11" s="12">
        <v>379</v>
      </c>
      <c r="E11" s="13">
        <f t="shared" si="0"/>
        <v>7.9772079772079771E-2</v>
      </c>
      <c r="F11" s="12">
        <v>306</v>
      </c>
      <c r="G11" s="12">
        <v>346</v>
      </c>
      <c r="H11" s="14">
        <f t="shared" si="1"/>
        <v>0.13071895424836602</v>
      </c>
      <c r="I11" s="12">
        <v>171</v>
      </c>
      <c r="J11" s="12">
        <v>201</v>
      </c>
      <c r="K11" s="13">
        <f>(J11-I11)/I11</f>
        <v>0.17543859649122806</v>
      </c>
      <c r="L11" s="15"/>
      <c r="M11" s="16">
        <v>557</v>
      </c>
      <c r="N11" s="16">
        <v>511</v>
      </c>
      <c r="O11" s="16">
        <v>376</v>
      </c>
      <c r="P11" s="17">
        <f t="shared" si="3"/>
        <v>0.68043087971274685</v>
      </c>
      <c r="Q11" s="17">
        <f t="shared" si="4"/>
        <v>0.67710371819960857</v>
      </c>
      <c r="R11" s="18">
        <f t="shared" si="5"/>
        <v>0.53457446808510634</v>
      </c>
    </row>
    <row r="12" spans="1:18" x14ac:dyDescent="0.25">
      <c r="A12" s="90" t="s">
        <v>13</v>
      </c>
      <c r="B12" s="91"/>
      <c r="C12" s="12">
        <v>816</v>
      </c>
      <c r="D12" s="12">
        <v>841</v>
      </c>
      <c r="E12" s="13">
        <f t="shared" si="0"/>
        <v>3.0637254901960783E-2</v>
      </c>
      <c r="F12" s="12">
        <v>648</v>
      </c>
      <c r="G12" s="12">
        <v>672</v>
      </c>
      <c r="H12" s="14">
        <f t="shared" si="1"/>
        <v>3.7037037037037035E-2</v>
      </c>
      <c r="I12" s="12">
        <v>283</v>
      </c>
      <c r="J12" s="12">
        <v>333</v>
      </c>
      <c r="K12" s="13">
        <f t="shared" si="2"/>
        <v>0.17667844522968199</v>
      </c>
      <c r="L12" s="15"/>
      <c r="M12" s="16">
        <v>966</v>
      </c>
      <c r="N12" s="16">
        <v>780</v>
      </c>
      <c r="O12" s="16">
        <v>462</v>
      </c>
      <c r="P12" s="17">
        <f t="shared" si="3"/>
        <v>0.87060041407867494</v>
      </c>
      <c r="Q12" s="17">
        <f t="shared" si="4"/>
        <v>0.86153846153846159</v>
      </c>
      <c r="R12" s="18">
        <f t="shared" si="5"/>
        <v>0.72077922077922074</v>
      </c>
    </row>
    <row r="13" spans="1:18" x14ac:dyDescent="0.25">
      <c r="A13" s="90" t="s">
        <v>14</v>
      </c>
      <c r="B13" s="91"/>
      <c r="C13" s="20">
        <v>71</v>
      </c>
      <c r="D13" s="20">
        <v>74</v>
      </c>
      <c r="E13" s="13">
        <f t="shared" si="0"/>
        <v>4.2253521126760563E-2</v>
      </c>
      <c r="F13" s="20">
        <v>71</v>
      </c>
      <c r="G13" s="20">
        <v>58</v>
      </c>
      <c r="H13" s="14">
        <f t="shared" si="1"/>
        <v>-0.18309859154929578</v>
      </c>
      <c r="I13" s="20">
        <v>44</v>
      </c>
      <c r="J13" s="20">
        <v>49</v>
      </c>
      <c r="K13" s="13">
        <f t="shared" si="2"/>
        <v>0.11363636363636363</v>
      </c>
      <c r="L13" s="15"/>
      <c r="M13" s="16">
        <v>80</v>
      </c>
      <c r="N13" s="16">
        <v>79</v>
      </c>
      <c r="O13" s="16">
        <v>72</v>
      </c>
      <c r="P13" s="17">
        <f t="shared" si="3"/>
        <v>0.92500000000000004</v>
      </c>
      <c r="Q13" s="17">
        <f t="shared" si="4"/>
        <v>0.73417721518987344</v>
      </c>
      <c r="R13" s="18">
        <f t="shared" si="5"/>
        <v>0.68055555555555558</v>
      </c>
    </row>
    <row r="14" spans="1:18" x14ac:dyDescent="0.25">
      <c r="A14" s="92" t="s">
        <v>15</v>
      </c>
      <c r="B14" s="93"/>
      <c r="C14" s="19">
        <v>852</v>
      </c>
      <c r="D14" s="19">
        <v>802</v>
      </c>
      <c r="E14" s="13">
        <f t="shared" si="0"/>
        <v>-5.8685446009389672E-2</v>
      </c>
      <c r="F14" s="19">
        <v>323</v>
      </c>
      <c r="G14" s="19">
        <v>299</v>
      </c>
      <c r="H14" s="14">
        <f t="shared" si="1"/>
        <v>-7.4303405572755415E-2</v>
      </c>
      <c r="I14" s="19">
        <v>152</v>
      </c>
      <c r="J14" s="19">
        <v>150</v>
      </c>
      <c r="K14" s="13">
        <f t="shared" si="2"/>
        <v>-1.3157894736842105E-2</v>
      </c>
      <c r="L14" s="15"/>
      <c r="M14" s="16">
        <v>870</v>
      </c>
      <c r="N14" s="16">
        <v>337</v>
      </c>
      <c r="O14" s="16">
        <v>269</v>
      </c>
      <c r="P14" s="17">
        <f t="shared" si="3"/>
        <v>0.92183908045977014</v>
      </c>
      <c r="Q14" s="17">
        <f t="shared" si="4"/>
        <v>0.88724035608308605</v>
      </c>
      <c r="R14" s="18">
        <f t="shared" si="5"/>
        <v>0.55762081784386619</v>
      </c>
    </row>
    <row r="15" spans="1:18" x14ac:dyDescent="0.25">
      <c r="A15" s="94" t="s">
        <v>16</v>
      </c>
      <c r="B15" s="95"/>
      <c r="C15" s="21">
        <f>C7+C14</f>
        <v>4021</v>
      </c>
      <c r="D15" s="22">
        <f>D7+D14</f>
        <v>4061</v>
      </c>
      <c r="E15" s="23">
        <f t="shared" si="0"/>
        <v>9.9477741855259882E-3</v>
      </c>
      <c r="F15" s="21">
        <f t="shared" ref="F15:G15" si="6">F7+F14</f>
        <v>2783</v>
      </c>
      <c r="G15" s="21">
        <f t="shared" si="6"/>
        <v>2866</v>
      </c>
      <c r="H15" s="24">
        <f t="shared" si="1"/>
        <v>2.9823931009701762E-2</v>
      </c>
      <c r="I15" s="21">
        <f t="shared" ref="I15:J15" si="7">I7+I14</f>
        <v>1377</v>
      </c>
      <c r="J15" s="21">
        <f t="shared" si="7"/>
        <v>1453</v>
      </c>
      <c r="K15" s="23">
        <f t="shared" si="2"/>
        <v>5.5192447349310093E-2</v>
      </c>
      <c r="L15" s="25"/>
      <c r="M15" s="26">
        <f>M7+M14</f>
        <v>4566</v>
      </c>
      <c r="N15" s="26">
        <f>N7+N14</f>
        <v>3231</v>
      </c>
      <c r="O15" s="26">
        <f>O7+O14</f>
        <v>2147</v>
      </c>
      <c r="P15" s="27">
        <f t="shared" si="3"/>
        <v>0.88939991239597016</v>
      </c>
      <c r="Q15" s="27">
        <f t="shared" si="4"/>
        <v>0.88703187867533273</v>
      </c>
      <c r="R15" s="28">
        <f t="shared" si="5"/>
        <v>0.67675826734979039</v>
      </c>
    </row>
    <row r="16" spans="1:18" x14ac:dyDescent="0.25">
      <c r="A16" s="96" t="s">
        <v>17</v>
      </c>
      <c r="B16" s="97"/>
      <c r="C16" s="29"/>
      <c r="D16" s="30"/>
      <c r="E16" s="31"/>
      <c r="F16" s="29"/>
      <c r="G16" s="29"/>
      <c r="H16" s="32"/>
      <c r="I16" s="29"/>
      <c r="J16" s="29"/>
      <c r="K16" s="31"/>
      <c r="L16" s="33"/>
      <c r="M16" s="34"/>
      <c r="N16" s="34"/>
      <c r="O16" s="34"/>
      <c r="P16" s="31"/>
      <c r="Q16" s="31"/>
      <c r="R16" s="35"/>
    </row>
    <row r="17" spans="1:18" x14ac:dyDescent="0.25">
      <c r="A17" s="83" t="s">
        <v>9</v>
      </c>
      <c r="B17" s="84"/>
      <c r="C17" s="12">
        <v>2205</v>
      </c>
      <c r="D17" s="12">
        <v>2217</v>
      </c>
      <c r="E17" s="13">
        <f t="shared" ref="E17:E25" si="8">(D17-C17)/C17</f>
        <v>5.4421768707482989E-3</v>
      </c>
      <c r="F17" s="12">
        <v>1607</v>
      </c>
      <c r="G17" s="12">
        <v>1624</v>
      </c>
      <c r="H17" s="14">
        <f t="shared" ref="H17:H25" si="9">(G17-F17)/F17</f>
        <v>1.0578718108276292E-2</v>
      </c>
      <c r="I17" s="12">
        <v>847</v>
      </c>
      <c r="J17" s="12">
        <v>858</v>
      </c>
      <c r="K17" s="14">
        <f t="shared" ref="K17:K25" si="10">(J17-I17)/I17</f>
        <v>1.2987012987012988E-2</v>
      </c>
      <c r="L17" s="15"/>
      <c r="M17" s="12">
        <v>2335</v>
      </c>
      <c r="N17" s="12">
        <v>1675</v>
      </c>
      <c r="O17" s="12">
        <v>1157</v>
      </c>
      <c r="P17" s="17">
        <f t="shared" ref="P17" si="11">D17/M17</f>
        <v>0.94946466809421837</v>
      </c>
      <c r="Q17" s="17">
        <f t="shared" ref="Q17:Q25" si="12">G17/N17</f>
        <v>0.96955223880597019</v>
      </c>
      <c r="R17" s="18">
        <f t="shared" ref="R17:R25" si="13">J17/O17</f>
        <v>0.7415730337078652</v>
      </c>
    </row>
    <row r="18" spans="1:18" x14ac:dyDescent="0.25">
      <c r="A18" s="90" t="s">
        <v>10</v>
      </c>
      <c r="B18" s="91"/>
      <c r="C18" s="19">
        <v>337</v>
      </c>
      <c r="D18" s="19">
        <v>362</v>
      </c>
      <c r="E18" s="13">
        <f t="shared" si="8"/>
        <v>7.418397626112759E-2</v>
      </c>
      <c r="F18" s="19">
        <v>232</v>
      </c>
      <c r="G18" s="19">
        <v>251</v>
      </c>
      <c r="H18" s="14">
        <f t="shared" si="9"/>
        <v>8.1896551724137928E-2</v>
      </c>
      <c r="I18" s="19">
        <v>150</v>
      </c>
      <c r="J18" s="19">
        <v>148</v>
      </c>
      <c r="K18" s="14">
        <f t="shared" si="10"/>
        <v>-1.3333333333333334E-2</v>
      </c>
      <c r="L18" s="15"/>
      <c r="M18" s="19">
        <v>348</v>
      </c>
      <c r="N18" s="19">
        <v>222</v>
      </c>
      <c r="O18" s="19">
        <v>161</v>
      </c>
      <c r="P18" s="17">
        <f>D18/M18</f>
        <v>1.0402298850574712</v>
      </c>
      <c r="Q18" s="17">
        <f t="shared" si="12"/>
        <v>1.1306306306306306</v>
      </c>
      <c r="R18" s="18">
        <f t="shared" si="13"/>
        <v>0.91925465838509313</v>
      </c>
    </row>
    <row r="19" spans="1:18" x14ac:dyDescent="0.25">
      <c r="A19" s="90" t="s">
        <v>41</v>
      </c>
      <c r="B19" s="91"/>
      <c r="C19" s="19">
        <v>270</v>
      </c>
      <c r="D19" s="19">
        <v>301</v>
      </c>
      <c r="E19" s="13">
        <f t="shared" si="8"/>
        <v>0.11481481481481481</v>
      </c>
      <c r="F19" s="19">
        <v>188</v>
      </c>
      <c r="G19" s="19">
        <v>202</v>
      </c>
      <c r="H19" s="14">
        <f t="shared" si="9"/>
        <v>7.4468085106382975E-2</v>
      </c>
      <c r="I19" s="19">
        <v>134</v>
      </c>
      <c r="J19" s="19">
        <v>128</v>
      </c>
      <c r="K19" s="14">
        <f t="shared" si="10"/>
        <v>-4.4776119402985072E-2</v>
      </c>
      <c r="L19" s="15"/>
      <c r="M19" s="19">
        <v>277</v>
      </c>
      <c r="N19" s="19">
        <v>175</v>
      </c>
      <c r="O19" s="19">
        <v>139</v>
      </c>
      <c r="P19" s="17">
        <f t="shared" ref="P19:P25" si="14">D19/M19</f>
        <v>1.0866425992779782</v>
      </c>
      <c r="Q19" s="17">
        <f t="shared" si="12"/>
        <v>1.1542857142857144</v>
      </c>
      <c r="R19" s="18">
        <f t="shared" si="13"/>
        <v>0.92086330935251803</v>
      </c>
    </row>
    <row r="20" spans="1:18" x14ac:dyDescent="0.25">
      <c r="A20" s="90" t="s">
        <v>11</v>
      </c>
      <c r="B20" s="91"/>
      <c r="C20" s="19">
        <v>1422</v>
      </c>
      <c r="D20" s="19">
        <v>1488</v>
      </c>
      <c r="E20" s="13">
        <f t="shared" si="8"/>
        <v>4.6413502109704644E-2</v>
      </c>
      <c r="F20" s="19">
        <v>978</v>
      </c>
      <c r="G20" s="19">
        <v>1057</v>
      </c>
      <c r="H20" s="14">
        <f t="shared" si="9"/>
        <v>8.0777096114519428E-2</v>
      </c>
      <c r="I20" s="19">
        <v>531</v>
      </c>
      <c r="J20" s="19">
        <v>539</v>
      </c>
      <c r="K20" s="14">
        <f t="shared" si="10"/>
        <v>1.5065913370998116E-2</v>
      </c>
      <c r="L20" s="15"/>
      <c r="M20" s="19">
        <v>1457</v>
      </c>
      <c r="N20" s="19">
        <v>960</v>
      </c>
      <c r="O20" s="19">
        <v>658</v>
      </c>
      <c r="P20" s="17">
        <f t="shared" si="14"/>
        <v>1.0212765957446808</v>
      </c>
      <c r="Q20" s="17">
        <f t="shared" si="12"/>
        <v>1.1010416666666667</v>
      </c>
      <c r="R20" s="18">
        <f t="shared" si="13"/>
        <v>0.81914893617021278</v>
      </c>
    </row>
    <row r="21" spans="1:18" x14ac:dyDescent="0.25">
      <c r="A21" s="90" t="s">
        <v>12</v>
      </c>
      <c r="B21" s="91"/>
      <c r="C21" s="12">
        <v>166</v>
      </c>
      <c r="D21" s="12">
        <v>152</v>
      </c>
      <c r="E21" s="13">
        <f t="shared" si="8"/>
        <v>-8.4337349397590355E-2</v>
      </c>
      <c r="F21" s="12">
        <v>147</v>
      </c>
      <c r="G21" s="12">
        <v>135</v>
      </c>
      <c r="H21" s="14">
        <f t="shared" si="9"/>
        <v>-8.1632653061224483E-2</v>
      </c>
      <c r="I21" s="12">
        <v>76</v>
      </c>
      <c r="J21" s="12">
        <v>81</v>
      </c>
      <c r="K21" s="14">
        <f t="shared" si="10"/>
        <v>6.5789473684210523E-2</v>
      </c>
      <c r="L21" s="15"/>
      <c r="M21" s="12">
        <v>218</v>
      </c>
      <c r="N21" s="12">
        <v>201</v>
      </c>
      <c r="O21" s="12">
        <v>153</v>
      </c>
      <c r="P21" s="17">
        <f t="shared" si="14"/>
        <v>0.69724770642201839</v>
      </c>
      <c r="Q21" s="17">
        <f t="shared" si="12"/>
        <v>0.67164179104477617</v>
      </c>
      <c r="R21" s="18">
        <f t="shared" si="13"/>
        <v>0.52941176470588236</v>
      </c>
    </row>
    <row r="22" spans="1:18" x14ac:dyDescent="0.25">
      <c r="A22" s="90" t="s">
        <v>13</v>
      </c>
      <c r="B22" s="91"/>
      <c r="C22" s="12">
        <v>547</v>
      </c>
      <c r="D22" s="12">
        <v>514</v>
      </c>
      <c r="E22" s="13">
        <f t="shared" si="8"/>
        <v>-6.0329067641681902E-2</v>
      </c>
      <c r="F22" s="12">
        <v>412</v>
      </c>
      <c r="G22" s="12">
        <v>377</v>
      </c>
      <c r="H22" s="14">
        <f t="shared" si="9"/>
        <v>-8.4951456310679616E-2</v>
      </c>
      <c r="I22" s="12">
        <v>197</v>
      </c>
      <c r="J22" s="12">
        <v>192</v>
      </c>
      <c r="K22" s="14">
        <f t="shared" si="10"/>
        <v>-2.5380710659898477E-2</v>
      </c>
      <c r="L22" s="15"/>
      <c r="M22" s="12">
        <v>588</v>
      </c>
      <c r="N22" s="12">
        <v>443</v>
      </c>
      <c r="O22" s="12">
        <v>280</v>
      </c>
      <c r="P22" s="17">
        <f t="shared" si="14"/>
        <v>0.87414965986394555</v>
      </c>
      <c r="Q22" s="17">
        <f t="shared" si="12"/>
        <v>0.8510158013544018</v>
      </c>
      <c r="R22" s="18">
        <f t="shared" si="13"/>
        <v>0.68571428571428572</v>
      </c>
    </row>
    <row r="23" spans="1:18" x14ac:dyDescent="0.25">
      <c r="A23" s="90" t="s">
        <v>14</v>
      </c>
      <c r="B23" s="91"/>
      <c r="C23" s="20">
        <v>70</v>
      </c>
      <c r="D23" s="20">
        <v>63</v>
      </c>
      <c r="E23" s="13">
        <f t="shared" si="8"/>
        <v>-0.1</v>
      </c>
      <c r="F23" s="20">
        <v>70</v>
      </c>
      <c r="G23" s="20">
        <v>55</v>
      </c>
      <c r="H23" s="14">
        <f t="shared" si="9"/>
        <v>-0.21428571428571427</v>
      </c>
      <c r="I23" s="20">
        <v>43</v>
      </c>
      <c r="J23" s="20">
        <v>46</v>
      </c>
      <c r="K23" s="14">
        <f t="shared" si="10"/>
        <v>6.9767441860465115E-2</v>
      </c>
      <c r="L23" s="15"/>
      <c r="M23" s="20">
        <v>72</v>
      </c>
      <c r="N23" s="20">
        <v>71</v>
      </c>
      <c r="O23" s="20">
        <v>66</v>
      </c>
      <c r="P23" s="17">
        <f t="shared" si="14"/>
        <v>0.875</v>
      </c>
      <c r="Q23" s="17">
        <f t="shared" si="12"/>
        <v>0.77464788732394363</v>
      </c>
      <c r="R23" s="18">
        <f t="shared" si="13"/>
        <v>0.69696969696969702</v>
      </c>
    </row>
    <row r="24" spans="1:18" x14ac:dyDescent="0.25">
      <c r="A24" s="92" t="s">
        <v>15</v>
      </c>
      <c r="B24" s="93"/>
      <c r="C24" s="19">
        <v>834</v>
      </c>
      <c r="D24" s="19">
        <v>795</v>
      </c>
      <c r="E24" s="13">
        <f t="shared" si="8"/>
        <v>-4.6762589928057555E-2</v>
      </c>
      <c r="F24" s="19">
        <v>315</v>
      </c>
      <c r="G24" s="19">
        <v>294</v>
      </c>
      <c r="H24" s="14">
        <f t="shared" si="9"/>
        <v>-6.6666666666666666E-2</v>
      </c>
      <c r="I24" s="19">
        <v>149</v>
      </c>
      <c r="J24" s="19">
        <v>147</v>
      </c>
      <c r="K24" s="14">
        <f t="shared" si="10"/>
        <v>-1.3422818791946308E-2</v>
      </c>
      <c r="L24" s="15"/>
      <c r="M24" s="19">
        <v>851</v>
      </c>
      <c r="N24" s="19">
        <v>325</v>
      </c>
      <c r="O24" s="19">
        <v>259</v>
      </c>
      <c r="P24" s="17">
        <f t="shared" si="14"/>
        <v>0.93419506462984725</v>
      </c>
      <c r="Q24" s="17">
        <f t="shared" si="12"/>
        <v>0.9046153846153846</v>
      </c>
      <c r="R24" s="18">
        <f t="shared" si="13"/>
        <v>0.56756756756756754</v>
      </c>
    </row>
    <row r="25" spans="1:18" x14ac:dyDescent="0.25">
      <c r="A25" s="94" t="s">
        <v>18</v>
      </c>
      <c r="B25" s="95"/>
      <c r="C25" s="36">
        <f>C17+C24</f>
        <v>3039</v>
      </c>
      <c r="D25" s="37">
        <f>D17+D24</f>
        <v>3012</v>
      </c>
      <c r="E25" s="23">
        <f t="shared" si="8"/>
        <v>-8.8845014807502464E-3</v>
      </c>
      <c r="F25" s="36">
        <f>F17+F24</f>
        <v>1922</v>
      </c>
      <c r="G25" s="36">
        <f>G17+G24</f>
        <v>1918</v>
      </c>
      <c r="H25" s="24">
        <f t="shared" si="9"/>
        <v>-2.0811654526534861E-3</v>
      </c>
      <c r="I25" s="36">
        <f t="shared" ref="I25:J25" si="15">I17+I24</f>
        <v>996</v>
      </c>
      <c r="J25" s="36">
        <f t="shared" si="15"/>
        <v>1005</v>
      </c>
      <c r="K25" s="23">
        <f t="shared" si="10"/>
        <v>9.0361445783132526E-3</v>
      </c>
      <c r="L25" s="25"/>
      <c r="M25" s="38">
        <f>M17+M24</f>
        <v>3186</v>
      </c>
      <c r="N25" s="38">
        <f>N17+N24</f>
        <v>2000</v>
      </c>
      <c r="O25" s="38">
        <f>O17+O24</f>
        <v>1416</v>
      </c>
      <c r="P25" s="27">
        <f t="shared" si="14"/>
        <v>0.94538606403013181</v>
      </c>
      <c r="Q25" s="27">
        <f t="shared" si="12"/>
        <v>0.95899999999999996</v>
      </c>
      <c r="R25" s="28">
        <f t="shared" si="13"/>
        <v>0.7097457627118644</v>
      </c>
    </row>
    <row r="26" spans="1:18" ht="15" customHeight="1" x14ac:dyDescent="0.25">
      <c r="A26" s="100" t="s">
        <v>19</v>
      </c>
      <c r="B26" s="101"/>
      <c r="C26" s="39"/>
      <c r="D26" s="40"/>
      <c r="E26" s="41"/>
      <c r="F26" s="39"/>
      <c r="G26" s="39"/>
      <c r="H26" s="42"/>
      <c r="I26" s="39"/>
      <c r="J26" s="39"/>
      <c r="K26" s="41"/>
      <c r="L26" s="43"/>
      <c r="M26" s="44"/>
      <c r="N26" s="44"/>
      <c r="O26" s="44"/>
      <c r="P26" s="45"/>
      <c r="Q26" s="45"/>
      <c r="R26" s="46"/>
    </row>
    <row r="27" spans="1:18" x14ac:dyDescent="0.25">
      <c r="A27" s="102" t="s">
        <v>20</v>
      </c>
      <c r="B27" s="47" t="s">
        <v>21</v>
      </c>
      <c r="C27" s="19">
        <v>375</v>
      </c>
      <c r="D27" s="48">
        <v>425</v>
      </c>
      <c r="E27" s="13">
        <f t="shared" ref="E27:E65" si="16">(D27-C27)/C27</f>
        <v>0.13333333333333333</v>
      </c>
      <c r="F27" s="19">
        <v>264</v>
      </c>
      <c r="G27" s="19">
        <v>305</v>
      </c>
      <c r="H27" s="14">
        <f t="shared" ref="H27:H53" si="17">(G27-F27)/F27</f>
        <v>0.1553030303030303</v>
      </c>
      <c r="I27" s="19">
        <v>153</v>
      </c>
      <c r="J27" s="19">
        <v>161</v>
      </c>
      <c r="K27" s="13">
        <f t="shared" ref="K27:K28" si="18">(J27-I27)/I27</f>
        <v>5.2287581699346407E-2</v>
      </c>
      <c r="L27" s="49"/>
      <c r="M27" s="50">
        <v>386</v>
      </c>
      <c r="N27" s="50">
        <v>258</v>
      </c>
      <c r="O27" s="51">
        <v>179</v>
      </c>
      <c r="P27" s="17">
        <f t="shared" ref="P27:P65" si="19">D27/M27</f>
        <v>1.1010362694300517</v>
      </c>
      <c r="Q27" s="17">
        <f t="shared" ref="Q27:Q65" si="20">G27/N27</f>
        <v>1.182170542635659</v>
      </c>
      <c r="R27" s="18">
        <f t="shared" ref="R27:R65" si="21">J27/O27</f>
        <v>0.8994413407821229</v>
      </c>
    </row>
    <row r="28" spans="1:18" x14ac:dyDescent="0.25">
      <c r="A28" s="103"/>
      <c r="B28" s="52" t="s">
        <v>22</v>
      </c>
      <c r="C28" s="53">
        <v>573</v>
      </c>
      <c r="D28" s="54">
        <v>580</v>
      </c>
      <c r="E28" s="55">
        <f t="shared" si="16"/>
        <v>1.2216404886561954E-2</v>
      </c>
      <c r="F28" s="53">
        <v>418</v>
      </c>
      <c r="G28" s="53">
        <v>421</v>
      </c>
      <c r="H28" s="56">
        <f t="shared" si="17"/>
        <v>7.1770334928229667E-3</v>
      </c>
      <c r="I28" s="53">
        <v>215</v>
      </c>
      <c r="J28" s="53">
        <v>209</v>
      </c>
      <c r="K28" s="13">
        <f t="shared" si="18"/>
        <v>-2.7906976744186046E-2</v>
      </c>
      <c r="L28" s="57"/>
      <c r="M28" s="58">
        <v>594</v>
      </c>
      <c r="N28" s="58">
        <v>416</v>
      </c>
      <c r="O28" s="58">
        <v>267</v>
      </c>
      <c r="P28" s="17">
        <f t="shared" si="19"/>
        <v>0.97643097643097643</v>
      </c>
      <c r="Q28" s="17">
        <f t="shared" si="20"/>
        <v>1.0120192307692308</v>
      </c>
      <c r="R28" s="18">
        <f t="shared" si="21"/>
        <v>0.78277153558052437</v>
      </c>
    </row>
    <row r="29" spans="1:18" s="68" customFormat="1" ht="15.75" thickBot="1" x14ac:dyDescent="0.3">
      <c r="A29" s="104"/>
      <c r="B29" s="59" t="s">
        <v>23</v>
      </c>
      <c r="C29" s="60">
        <v>162</v>
      </c>
      <c r="D29" s="61">
        <v>121</v>
      </c>
      <c r="E29" s="62">
        <f t="shared" si="16"/>
        <v>-0.25308641975308643</v>
      </c>
      <c r="F29" s="60">
        <v>52</v>
      </c>
      <c r="G29" s="60">
        <v>47</v>
      </c>
      <c r="H29" s="63">
        <f t="shared" si="17"/>
        <v>-9.6153846153846159E-2</v>
      </c>
      <c r="I29" s="60">
        <v>15</v>
      </c>
      <c r="J29" s="60">
        <v>11</v>
      </c>
      <c r="K29" s="62">
        <f>(J29-I29)/I29</f>
        <v>-0.26666666666666666</v>
      </c>
      <c r="L29" s="64"/>
      <c r="M29" s="65">
        <v>165</v>
      </c>
      <c r="N29" s="65">
        <v>45</v>
      </c>
      <c r="O29" s="65">
        <v>34</v>
      </c>
      <c r="P29" s="66">
        <f t="shared" si="19"/>
        <v>0.73333333333333328</v>
      </c>
      <c r="Q29" s="66">
        <f t="shared" si="20"/>
        <v>1.0444444444444445</v>
      </c>
      <c r="R29" s="67">
        <f t="shared" si="21"/>
        <v>0.3235294117647059</v>
      </c>
    </row>
    <row r="30" spans="1:18" ht="15.75" thickBot="1" x14ac:dyDescent="0.3">
      <c r="A30" s="98" t="s">
        <v>24</v>
      </c>
      <c r="B30" s="69" t="s">
        <v>21</v>
      </c>
      <c r="C30" s="70">
        <v>281</v>
      </c>
      <c r="D30" s="71">
        <v>289</v>
      </c>
      <c r="E30" s="72">
        <f t="shared" si="16"/>
        <v>2.8469750889679714E-2</v>
      </c>
      <c r="F30" s="70">
        <v>189</v>
      </c>
      <c r="G30" s="70">
        <v>197</v>
      </c>
      <c r="H30" s="73">
        <f t="shared" si="17"/>
        <v>4.2328042328042326E-2</v>
      </c>
      <c r="I30" s="53">
        <v>87</v>
      </c>
      <c r="J30" s="53">
        <v>87</v>
      </c>
      <c r="K30" s="72">
        <f t="shared" ref="K30:K53" si="22">(J30-I30)/I30</f>
        <v>0</v>
      </c>
      <c r="L30" s="74"/>
      <c r="M30" s="75">
        <v>287</v>
      </c>
      <c r="N30" s="75">
        <v>186</v>
      </c>
      <c r="O30" s="75">
        <v>122</v>
      </c>
      <c r="P30" s="76">
        <f t="shared" si="19"/>
        <v>1.0069686411149825</v>
      </c>
      <c r="Q30" s="76">
        <f t="shared" si="20"/>
        <v>1.0591397849462365</v>
      </c>
      <c r="R30" s="77">
        <f t="shared" si="21"/>
        <v>0.71311475409836067</v>
      </c>
    </row>
    <row r="31" spans="1:18" ht="15.75" thickBot="1" x14ac:dyDescent="0.3">
      <c r="A31" s="98"/>
      <c r="B31" s="52" t="s">
        <v>22</v>
      </c>
      <c r="C31" s="48">
        <v>450</v>
      </c>
      <c r="D31" s="48">
        <v>441</v>
      </c>
      <c r="E31" s="13">
        <f t="shared" si="16"/>
        <v>-0.02</v>
      </c>
      <c r="F31" s="19">
        <v>324</v>
      </c>
      <c r="G31" s="19">
        <v>312</v>
      </c>
      <c r="H31" s="14">
        <f t="shared" si="17"/>
        <v>-3.7037037037037035E-2</v>
      </c>
      <c r="I31" s="19">
        <v>157</v>
      </c>
      <c r="J31" s="19">
        <v>153</v>
      </c>
      <c r="K31" s="13">
        <f t="shared" si="22"/>
        <v>-2.5477707006369428E-2</v>
      </c>
      <c r="L31" s="57"/>
      <c r="M31" s="50">
        <v>480</v>
      </c>
      <c r="N31" s="50">
        <v>343</v>
      </c>
      <c r="O31" s="50">
        <v>239</v>
      </c>
      <c r="P31" s="17">
        <f t="shared" si="19"/>
        <v>0.91874999999999996</v>
      </c>
      <c r="Q31" s="17">
        <f t="shared" si="20"/>
        <v>0.90962099125364426</v>
      </c>
      <c r="R31" s="18">
        <f t="shared" si="21"/>
        <v>0.64016736401673635</v>
      </c>
    </row>
    <row r="32" spans="1:18" ht="15.75" thickBot="1" x14ac:dyDescent="0.3">
      <c r="A32" s="99"/>
      <c r="B32" s="59" t="s">
        <v>23</v>
      </c>
      <c r="C32" s="60">
        <v>174</v>
      </c>
      <c r="D32" s="61">
        <v>160</v>
      </c>
      <c r="E32" s="62">
        <f t="shared" si="16"/>
        <v>-8.0459770114942528E-2</v>
      </c>
      <c r="F32" s="60">
        <v>73</v>
      </c>
      <c r="G32" s="60">
        <v>67</v>
      </c>
      <c r="H32" s="63">
        <f t="shared" si="17"/>
        <v>-8.2191780821917804E-2</v>
      </c>
      <c r="I32" s="60">
        <v>30</v>
      </c>
      <c r="J32" s="60">
        <v>30</v>
      </c>
      <c r="K32" s="62">
        <f t="shared" si="22"/>
        <v>0</v>
      </c>
      <c r="L32" s="64"/>
      <c r="M32" s="65">
        <v>175</v>
      </c>
      <c r="N32" s="65">
        <v>76</v>
      </c>
      <c r="O32" s="65">
        <v>54</v>
      </c>
      <c r="P32" s="66">
        <f t="shared" si="19"/>
        <v>0.91428571428571426</v>
      </c>
      <c r="Q32" s="66">
        <f t="shared" si="20"/>
        <v>0.88157894736842102</v>
      </c>
      <c r="R32" s="67">
        <f t="shared" si="21"/>
        <v>0.55555555555555558</v>
      </c>
    </row>
    <row r="33" spans="1:18" ht="15.75" thickBot="1" x14ac:dyDescent="0.3">
      <c r="A33" s="98" t="s">
        <v>25</v>
      </c>
      <c r="B33" s="69" t="s">
        <v>21</v>
      </c>
      <c r="C33" s="70">
        <v>351</v>
      </c>
      <c r="D33" s="71">
        <v>334</v>
      </c>
      <c r="E33" s="72">
        <f t="shared" si="16"/>
        <v>-4.843304843304843E-2</v>
      </c>
      <c r="F33" s="70">
        <v>228</v>
      </c>
      <c r="G33" s="70">
        <v>240</v>
      </c>
      <c r="H33" s="73">
        <f t="shared" si="17"/>
        <v>5.2631578947368418E-2</v>
      </c>
      <c r="I33" s="53">
        <v>112</v>
      </c>
      <c r="J33" s="53">
        <v>112</v>
      </c>
      <c r="K33" s="72">
        <f t="shared" si="22"/>
        <v>0</v>
      </c>
      <c r="L33" s="74"/>
      <c r="M33" s="75">
        <v>357</v>
      </c>
      <c r="N33" s="75">
        <v>226</v>
      </c>
      <c r="O33" s="75">
        <v>150</v>
      </c>
      <c r="P33" s="76">
        <f t="shared" si="19"/>
        <v>0.93557422969187676</v>
      </c>
      <c r="Q33" s="76">
        <f t="shared" si="20"/>
        <v>1.0619469026548674</v>
      </c>
      <c r="R33" s="77">
        <f t="shared" si="21"/>
        <v>0.7466666666666667</v>
      </c>
    </row>
    <row r="34" spans="1:18" ht="15.75" thickBot="1" x14ac:dyDescent="0.3">
      <c r="A34" s="98"/>
      <c r="B34" s="52" t="s">
        <v>22</v>
      </c>
      <c r="C34" s="48">
        <v>504</v>
      </c>
      <c r="D34" s="48">
        <v>492</v>
      </c>
      <c r="E34" s="13">
        <f t="shared" si="16"/>
        <v>-2.3809523809523808E-2</v>
      </c>
      <c r="F34" s="19">
        <v>347</v>
      </c>
      <c r="G34" s="19">
        <v>358</v>
      </c>
      <c r="H34" s="14">
        <f t="shared" si="17"/>
        <v>3.1700288184438041E-2</v>
      </c>
      <c r="I34" s="19">
        <v>174</v>
      </c>
      <c r="J34" s="19">
        <v>170</v>
      </c>
      <c r="K34" s="13">
        <f t="shared" si="22"/>
        <v>-2.2988505747126436E-2</v>
      </c>
      <c r="L34" s="57"/>
      <c r="M34" s="50">
        <v>524</v>
      </c>
      <c r="N34" s="50">
        <v>359</v>
      </c>
      <c r="O34" s="50">
        <v>242</v>
      </c>
      <c r="P34" s="17">
        <f t="shared" si="19"/>
        <v>0.93893129770992367</v>
      </c>
      <c r="Q34" s="17">
        <f t="shared" si="20"/>
        <v>0.99721448467966578</v>
      </c>
      <c r="R34" s="18">
        <f t="shared" si="21"/>
        <v>0.7024793388429752</v>
      </c>
    </row>
    <row r="35" spans="1:18" ht="15.75" thickBot="1" x14ac:dyDescent="0.3">
      <c r="A35" s="99"/>
      <c r="B35" s="59" t="s">
        <v>23</v>
      </c>
      <c r="C35" s="60">
        <v>222</v>
      </c>
      <c r="D35" s="61">
        <v>254</v>
      </c>
      <c r="E35" s="62">
        <f t="shared" si="16"/>
        <v>0.14414414414414414</v>
      </c>
      <c r="F35" s="60">
        <v>54</v>
      </c>
      <c r="G35" s="60">
        <v>57</v>
      </c>
      <c r="H35" s="63">
        <f t="shared" si="17"/>
        <v>5.5555555555555552E-2</v>
      </c>
      <c r="I35" s="60">
        <v>16</v>
      </c>
      <c r="J35" s="60">
        <v>21</v>
      </c>
      <c r="K35" s="62">
        <f t="shared" si="22"/>
        <v>0.3125</v>
      </c>
      <c r="L35" s="64"/>
      <c r="M35" s="65">
        <v>222</v>
      </c>
      <c r="N35" s="65">
        <v>57</v>
      </c>
      <c r="O35" s="65">
        <v>49</v>
      </c>
      <c r="P35" s="66">
        <f t="shared" si="19"/>
        <v>1.1441441441441442</v>
      </c>
      <c r="Q35" s="66">
        <f t="shared" si="20"/>
        <v>1</v>
      </c>
      <c r="R35" s="67">
        <f t="shared" si="21"/>
        <v>0.42857142857142855</v>
      </c>
    </row>
    <row r="36" spans="1:18" ht="15.75" thickBot="1" x14ac:dyDescent="0.3">
      <c r="A36" s="98" t="s">
        <v>26</v>
      </c>
      <c r="B36" s="69" t="s">
        <v>21</v>
      </c>
      <c r="C36" s="71">
        <v>201</v>
      </c>
      <c r="D36" s="71">
        <v>214</v>
      </c>
      <c r="E36" s="72">
        <f t="shared" si="16"/>
        <v>6.4676616915422883E-2</v>
      </c>
      <c r="F36" s="70">
        <v>131</v>
      </c>
      <c r="G36" s="70">
        <v>151</v>
      </c>
      <c r="H36" s="73">
        <f t="shared" si="17"/>
        <v>0.15267175572519084</v>
      </c>
      <c r="I36" s="53">
        <v>81</v>
      </c>
      <c r="J36" s="53">
        <v>77</v>
      </c>
      <c r="K36" s="72">
        <f t="shared" si="22"/>
        <v>-4.9382716049382713E-2</v>
      </c>
      <c r="L36" s="74"/>
      <c r="M36" s="75">
        <v>206</v>
      </c>
      <c r="N36" s="75">
        <v>129</v>
      </c>
      <c r="O36" s="75">
        <v>91</v>
      </c>
      <c r="P36" s="76">
        <f t="shared" si="19"/>
        <v>1.0388349514563107</v>
      </c>
      <c r="Q36" s="76">
        <f t="shared" si="20"/>
        <v>1.1705426356589148</v>
      </c>
      <c r="R36" s="77">
        <f t="shared" si="21"/>
        <v>0.84615384615384615</v>
      </c>
    </row>
    <row r="37" spans="1:18" ht="15.75" thickBot="1" x14ac:dyDescent="0.3">
      <c r="A37" s="98"/>
      <c r="B37" s="52" t="s">
        <v>22</v>
      </c>
      <c r="C37" s="48">
        <v>295</v>
      </c>
      <c r="D37" s="48">
        <v>318</v>
      </c>
      <c r="E37" s="13">
        <f t="shared" si="16"/>
        <v>7.796610169491526E-2</v>
      </c>
      <c r="F37" s="19">
        <v>217</v>
      </c>
      <c r="G37" s="19">
        <v>246</v>
      </c>
      <c r="H37" s="14">
        <f t="shared" si="17"/>
        <v>0.13364055299539171</v>
      </c>
      <c r="I37" s="19">
        <v>134</v>
      </c>
      <c r="J37" s="19">
        <v>146</v>
      </c>
      <c r="K37" s="13">
        <f t="shared" si="22"/>
        <v>8.9552238805970144E-2</v>
      </c>
      <c r="L37" s="57"/>
      <c r="M37" s="50">
        <v>308</v>
      </c>
      <c r="N37" s="50">
        <v>220</v>
      </c>
      <c r="O37" s="50">
        <v>167</v>
      </c>
      <c r="P37" s="17">
        <f t="shared" si="19"/>
        <v>1.0324675324675325</v>
      </c>
      <c r="Q37" s="17">
        <f t="shared" si="20"/>
        <v>1.1181818181818182</v>
      </c>
      <c r="R37" s="18">
        <f t="shared" si="21"/>
        <v>0.87425149700598803</v>
      </c>
    </row>
    <row r="38" spans="1:18" ht="15.75" thickBot="1" x14ac:dyDescent="0.3">
      <c r="A38" s="99"/>
      <c r="B38" s="59" t="s">
        <v>23</v>
      </c>
      <c r="C38" s="60">
        <v>27</v>
      </c>
      <c r="D38" s="61">
        <v>43</v>
      </c>
      <c r="E38" s="62">
        <f t="shared" si="16"/>
        <v>0.59259259259259256</v>
      </c>
      <c r="F38" s="60">
        <v>8</v>
      </c>
      <c r="G38" s="60">
        <v>14</v>
      </c>
      <c r="H38" s="63">
        <f t="shared" si="17"/>
        <v>0.75</v>
      </c>
      <c r="I38" s="60">
        <v>3</v>
      </c>
      <c r="J38" s="60">
        <v>12</v>
      </c>
      <c r="K38" s="62">
        <f t="shared" si="22"/>
        <v>3</v>
      </c>
      <c r="L38" s="64"/>
      <c r="M38" s="65">
        <v>28</v>
      </c>
      <c r="N38" s="65">
        <v>8</v>
      </c>
      <c r="O38" s="65">
        <v>7</v>
      </c>
      <c r="P38" s="66">
        <f t="shared" si="19"/>
        <v>1.5357142857142858</v>
      </c>
      <c r="Q38" s="66">
        <f t="shared" si="20"/>
        <v>1.75</v>
      </c>
      <c r="R38" s="67">
        <f t="shared" si="21"/>
        <v>1.7142857142857142</v>
      </c>
    </row>
    <row r="39" spans="1:18" ht="15.75" thickBot="1" x14ac:dyDescent="0.3">
      <c r="A39" s="98" t="s">
        <v>27</v>
      </c>
      <c r="B39" s="69" t="s">
        <v>21</v>
      </c>
      <c r="C39" s="71">
        <v>69</v>
      </c>
      <c r="D39" s="71">
        <v>83</v>
      </c>
      <c r="E39" s="72">
        <f t="shared" si="16"/>
        <v>0.20289855072463769</v>
      </c>
      <c r="F39" s="70">
        <v>55</v>
      </c>
      <c r="G39" s="70">
        <v>59</v>
      </c>
      <c r="H39" s="73">
        <f t="shared" si="17"/>
        <v>7.2727272727272724E-2</v>
      </c>
      <c r="I39" s="53">
        <v>35</v>
      </c>
      <c r="J39" s="53">
        <v>41</v>
      </c>
      <c r="K39" s="13">
        <f t="shared" si="22"/>
        <v>0.17142857142857143</v>
      </c>
      <c r="L39" s="74"/>
      <c r="M39" s="75">
        <v>70</v>
      </c>
      <c r="N39" s="75">
        <v>50</v>
      </c>
      <c r="O39" s="75">
        <v>38</v>
      </c>
      <c r="P39" s="76">
        <f t="shared" si="19"/>
        <v>1.1857142857142857</v>
      </c>
      <c r="Q39" s="76">
        <f t="shared" si="20"/>
        <v>1.18</v>
      </c>
      <c r="R39" s="77">
        <f t="shared" si="21"/>
        <v>1.0789473684210527</v>
      </c>
    </row>
    <row r="40" spans="1:18" ht="15.75" thickBot="1" x14ac:dyDescent="0.3">
      <c r="A40" s="98"/>
      <c r="B40" s="52" t="s">
        <v>22</v>
      </c>
      <c r="C40" s="19">
        <v>117</v>
      </c>
      <c r="D40" s="48">
        <v>118</v>
      </c>
      <c r="E40" s="13">
        <f t="shared" si="16"/>
        <v>8.5470085470085479E-3</v>
      </c>
      <c r="F40" s="19">
        <v>94</v>
      </c>
      <c r="G40" s="19">
        <v>83</v>
      </c>
      <c r="H40" s="14">
        <f t="shared" si="17"/>
        <v>-0.11702127659574468</v>
      </c>
      <c r="I40" s="19">
        <v>57</v>
      </c>
      <c r="J40" s="19">
        <v>54</v>
      </c>
      <c r="K40" s="13">
        <f t="shared" si="22"/>
        <v>-5.2631578947368418E-2</v>
      </c>
      <c r="L40" s="57"/>
      <c r="M40" s="50">
        <v>126</v>
      </c>
      <c r="N40" s="50">
        <v>94</v>
      </c>
      <c r="O40" s="50">
        <v>71</v>
      </c>
      <c r="P40" s="17">
        <f t="shared" si="19"/>
        <v>0.93650793650793651</v>
      </c>
      <c r="Q40" s="17">
        <f t="shared" si="20"/>
        <v>0.88297872340425532</v>
      </c>
      <c r="R40" s="18">
        <f t="shared" si="21"/>
        <v>0.76056338028169013</v>
      </c>
    </row>
    <row r="41" spans="1:18" ht="15.75" thickBot="1" x14ac:dyDescent="0.3">
      <c r="A41" s="99"/>
      <c r="B41" s="59" t="s">
        <v>23</v>
      </c>
      <c r="C41" s="60">
        <v>88</v>
      </c>
      <c r="D41" s="61">
        <v>64</v>
      </c>
      <c r="E41" s="62">
        <f t="shared" si="16"/>
        <v>-0.27272727272727271</v>
      </c>
      <c r="F41" s="60">
        <v>54</v>
      </c>
      <c r="G41" s="60">
        <v>43</v>
      </c>
      <c r="H41" s="63">
        <f t="shared" si="17"/>
        <v>-0.20370370370370369</v>
      </c>
      <c r="I41" s="60">
        <v>39</v>
      </c>
      <c r="J41" s="60">
        <v>32</v>
      </c>
      <c r="K41" s="62">
        <f t="shared" si="22"/>
        <v>-0.17948717948717949</v>
      </c>
      <c r="L41" s="64"/>
      <c r="M41" s="65">
        <v>93</v>
      </c>
      <c r="N41" s="65">
        <v>59</v>
      </c>
      <c r="O41" s="65">
        <v>48</v>
      </c>
      <c r="P41" s="66">
        <f t="shared" si="19"/>
        <v>0.68817204301075274</v>
      </c>
      <c r="Q41" s="66">
        <f t="shared" si="20"/>
        <v>0.72881355932203384</v>
      </c>
      <c r="R41" s="67">
        <f t="shared" si="21"/>
        <v>0.66666666666666663</v>
      </c>
    </row>
    <row r="42" spans="1:18" ht="15.75" thickBot="1" x14ac:dyDescent="0.3">
      <c r="A42" s="98" t="s">
        <v>28</v>
      </c>
      <c r="B42" s="69" t="s">
        <v>21</v>
      </c>
      <c r="C42" s="71">
        <v>19</v>
      </c>
      <c r="D42" s="71">
        <v>16</v>
      </c>
      <c r="E42" s="72">
        <f t="shared" si="16"/>
        <v>-0.15789473684210525</v>
      </c>
      <c r="F42" s="70">
        <v>16</v>
      </c>
      <c r="G42" s="70">
        <v>14</v>
      </c>
      <c r="H42" s="72">
        <f t="shared" si="17"/>
        <v>-0.125</v>
      </c>
      <c r="I42" s="53">
        <v>9</v>
      </c>
      <c r="J42" s="53">
        <v>8</v>
      </c>
      <c r="K42" s="72">
        <f t="shared" si="22"/>
        <v>-0.1111111111111111</v>
      </c>
      <c r="L42" s="74"/>
      <c r="M42" s="75">
        <v>19</v>
      </c>
      <c r="N42" s="75">
        <v>16</v>
      </c>
      <c r="O42" s="75">
        <v>11</v>
      </c>
      <c r="P42" s="76">
        <f t="shared" si="19"/>
        <v>0.84210526315789469</v>
      </c>
      <c r="Q42" s="76">
        <f t="shared" si="20"/>
        <v>0.875</v>
      </c>
      <c r="R42" s="77">
        <f t="shared" si="21"/>
        <v>0.72727272727272729</v>
      </c>
    </row>
    <row r="43" spans="1:18" ht="15.75" thickBot="1" x14ac:dyDescent="0.3">
      <c r="A43" s="98"/>
      <c r="B43" s="52" t="s">
        <v>22</v>
      </c>
      <c r="C43" s="48">
        <v>29</v>
      </c>
      <c r="D43" s="48">
        <v>29</v>
      </c>
      <c r="E43" s="13">
        <f t="shared" si="16"/>
        <v>0</v>
      </c>
      <c r="F43" s="19">
        <v>24</v>
      </c>
      <c r="G43" s="19">
        <v>24</v>
      </c>
      <c r="H43" s="14">
        <f t="shared" si="17"/>
        <v>0</v>
      </c>
      <c r="I43" s="19">
        <v>13</v>
      </c>
      <c r="J43" s="19">
        <v>14</v>
      </c>
      <c r="K43" s="13">
        <f t="shared" si="22"/>
        <v>7.6923076923076927E-2</v>
      </c>
      <c r="L43" s="57"/>
      <c r="M43" s="50">
        <v>29</v>
      </c>
      <c r="N43" s="50">
        <v>26</v>
      </c>
      <c r="O43" s="50">
        <v>17</v>
      </c>
      <c r="P43" s="17">
        <f t="shared" si="19"/>
        <v>1</v>
      </c>
      <c r="Q43" s="17">
        <f t="shared" si="20"/>
        <v>0.92307692307692313</v>
      </c>
      <c r="R43" s="18">
        <f t="shared" si="21"/>
        <v>0.82352941176470584</v>
      </c>
    </row>
    <row r="44" spans="1:18" ht="15.75" thickBot="1" x14ac:dyDescent="0.3">
      <c r="A44" s="99"/>
      <c r="B44" s="59" t="s">
        <v>23</v>
      </c>
      <c r="C44" s="60">
        <v>70</v>
      </c>
      <c r="D44" s="61">
        <v>62</v>
      </c>
      <c r="E44" s="62">
        <f t="shared" si="16"/>
        <v>-0.11428571428571428</v>
      </c>
      <c r="F44" s="60">
        <v>19</v>
      </c>
      <c r="G44" s="60">
        <v>18</v>
      </c>
      <c r="H44" s="63">
        <f t="shared" si="17"/>
        <v>-5.2631578947368418E-2</v>
      </c>
      <c r="I44" s="60">
        <v>10</v>
      </c>
      <c r="J44" s="60">
        <v>8</v>
      </c>
      <c r="K44" s="62">
        <f t="shared" si="22"/>
        <v>-0.2</v>
      </c>
      <c r="L44" s="64"/>
      <c r="M44" s="65">
        <v>70</v>
      </c>
      <c r="N44" s="65">
        <v>21</v>
      </c>
      <c r="O44" s="65">
        <v>20</v>
      </c>
      <c r="P44" s="66">
        <f t="shared" si="19"/>
        <v>0.88571428571428568</v>
      </c>
      <c r="Q44" s="66">
        <f t="shared" si="20"/>
        <v>0.8571428571428571</v>
      </c>
      <c r="R44" s="67">
        <f t="shared" si="21"/>
        <v>0.4</v>
      </c>
    </row>
    <row r="45" spans="1:18" ht="15.75" thickBot="1" x14ac:dyDescent="0.3">
      <c r="A45" s="98" t="s">
        <v>29</v>
      </c>
      <c r="B45" s="69" t="s">
        <v>21</v>
      </c>
      <c r="C45" s="71">
        <v>116</v>
      </c>
      <c r="D45" s="71">
        <v>116</v>
      </c>
      <c r="E45" s="72">
        <f t="shared" si="16"/>
        <v>0</v>
      </c>
      <c r="F45" s="70">
        <v>89</v>
      </c>
      <c r="G45" s="70">
        <v>81</v>
      </c>
      <c r="H45" s="73">
        <f t="shared" si="17"/>
        <v>-8.98876404494382E-2</v>
      </c>
      <c r="I45" s="53">
        <v>50</v>
      </c>
      <c r="J45" s="53">
        <v>46</v>
      </c>
      <c r="K45" s="72">
        <f t="shared" si="22"/>
        <v>-0.08</v>
      </c>
      <c r="L45" s="74"/>
      <c r="M45" s="75">
        <v>122</v>
      </c>
      <c r="N45" s="75">
        <v>89</v>
      </c>
      <c r="O45" s="75">
        <v>63</v>
      </c>
      <c r="P45" s="76">
        <f t="shared" si="19"/>
        <v>0.95081967213114749</v>
      </c>
      <c r="Q45" s="76">
        <f t="shared" si="20"/>
        <v>0.9101123595505618</v>
      </c>
      <c r="R45" s="77">
        <f t="shared" si="21"/>
        <v>0.73015873015873012</v>
      </c>
    </row>
    <row r="46" spans="1:18" ht="15.75" thickBot="1" x14ac:dyDescent="0.3">
      <c r="A46" s="98"/>
      <c r="B46" s="52" t="s">
        <v>22</v>
      </c>
      <c r="C46" s="48">
        <v>212</v>
      </c>
      <c r="D46" s="48">
        <v>223</v>
      </c>
      <c r="E46" s="13">
        <f t="shared" si="16"/>
        <v>5.1886792452830191E-2</v>
      </c>
      <c r="F46" s="19">
        <v>166</v>
      </c>
      <c r="G46" s="19">
        <v>166</v>
      </c>
      <c r="H46" s="14">
        <f t="shared" si="17"/>
        <v>0</v>
      </c>
      <c r="I46" s="19">
        <v>88</v>
      </c>
      <c r="J46" s="19">
        <v>103</v>
      </c>
      <c r="K46" s="13">
        <f t="shared" si="22"/>
        <v>0.17045454545454544</v>
      </c>
      <c r="L46" s="57"/>
      <c r="M46" s="50">
        <v>249</v>
      </c>
      <c r="N46" s="50">
        <v>200</v>
      </c>
      <c r="O46" s="50">
        <v>143</v>
      </c>
      <c r="P46" s="17">
        <f t="shared" si="19"/>
        <v>0.89558232931726911</v>
      </c>
      <c r="Q46" s="17">
        <f t="shared" si="20"/>
        <v>0.83</v>
      </c>
      <c r="R46" s="18">
        <f t="shared" si="21"/>
        <v>0.72027972027972031</v>
      </c>
    </row>
    <row r="47" spans="1:18" ht="15.75" thickBot="1" x14ac:dyDescent="0.3">
      <c r="A47" s="99"/>
      <c r="B47" s="59" t="s">
        <v>23</v>
      </c>
      <c r="C47" s="60">
        <v>55</v>
      </c>
      <c r="D47" s="61">
        <v>70</v>
      </c>
      <c r="E47" s="62">
        <f t="shared" si="16"/>
        <v>0.27272727272727271</v>
      </c>
      <c r="F47" s="60">
        <v>38</v>
      </c>
      <c r="G47" s="60">
        <v>41</v>
      </c>
      <c r="H47" s="63">
        <f t="shared" si="17"/>
        <v>7.8947368421052627E-2</v>
      </c>
      <c r="I47" s="60">
        <v>30</v>
      </c>
      <c r="J47" s="60">
        <v>28</v>
      </c>
      <c r="K47" s="62">
        <f t="shared" si="22"/>
        <v>-6.6666666666666666E-2</v>
      </c>
      <c r="L47" s="64"/>
      <c r="M47" s="65">
        <v>62</v>
      </c>
      <c r="N47" s="65">
        <v>42</v>
      </c>
      <c r="O47" s="65">
        <v>35</v>
      </c>
      <c r="P47" s="66">
        <f t="shared" si="19"/>
        <v>1.1290322580645162</v>
      </c>
      <c r="Q47" s="66">
        <f t="shared" si="20"/>
        <v>0.97619047619047616</v>
      </c>
      <c r="R47" s="67">
        <f t="shared" si="21"/>
        <v>0.8</v>
      </c>
    </row>
    <row r="48" spans="1:18" ht="15.75" thickBot="1" x14ac:dyDescent="0.3">
      <c r="A48" s="98" t="s">
        <v>39</v>
      </c>
      <c r="B48" s="69" t="s">
        <v>21</v>
      </c>
      <c r="C48" s="71">
        <v>10</v>
      </c>
      <c r="D48" s="71">
        <v>11</v>
      </c>
      <c r="E48" s="72">
        <f t="shared" si="16"/>
        <v>0.1</v>
      </c>
      <c r="F48" s="70">
        <v>6</v>
      </c>
      <c r="G48" s="70">
        <v>10</v>
      </c>
      <c r="H48" s="73">
        <f t="shared" si="17"/>
        <v>0.66666666666666663</v>
      </c>
      <c r="I48" s="53">
        <v>4</v>
      </c>
      <c r="J48" s="53">
        <v>7</v>
      </c>
      <c r="K48" s="72">
        <f t="shared" si="22"/>
        <v>0.75</v>
      </c>
      <c r="L48" s="74"/>
      <c r="M48" s="75">
        <v>10</v>
      </c>
      <c r="N48" s="75">
        <v>6</v>
      </c>
      <c r="O48" s="75">
        <v>4</v>
      </c>
      <c r="P48" s="76">
        <f t="shared" si="19"/>
        <v>1.1000000000000001</v>
      </c>
      <c r="Q48" s="76">
        <f t="shared" si="20"/>
        <v>1.6666666666666667</v>
      </c>
      <c r="R48" s="77">
        <v>0</v>
      </c>
    </row>
    <row r="49" spans="1:18" ht="15.75" thickBot="1" x14ac:dyDescent="0.3">
      <c r="A49" s="98"/>
      <c r="B49" s="52" t="s">
        <v>22</v>
      </c>
      <c r="C49" s="19">
        <v>25</v>
      </c>
      <c r="D49" s="48">
        <v>16</v>
      </c>
      <c r="E49" s="13">
        <f t="shared" si="16"/>
        <v>-0.36</v>
      </c>
      <c r="F49" s="19">
        <v>17</v>
      </c>
      <c r="G49" s="19">
        <v>14</v>
      </c>
      <c r="H49" s="14">
        <f t="shared" si="17"/>
        <v>-0.17647058823529413</v>
      </c>
      <c r="I49" s="19">
        <v>9</v>
      </c>
      <c r="J49" s="19">
        <v>9</v>
      </c>
      <c r="K49" s="13">
        <f t="shared" si="22"/>
        <v>0</v>
      </c>
      <c r="L49" s="57"/>
      <c r="M49" s="50">
        <v>25</v>
      </c>
      <c r="N49" s="50">
        <v>17</v>
      </c>
      <c r="O49" s="50">
        <v>11</v>
      </c>
      <c r="P49" s="17">
        <f t="shared" si="19"/>
        <v>0.64</v>
      </c>
      <c r="Q49" s="17">
        <f t="shared" si="20"/>
        <v>0.82352941176470584</v>
      </c>
      <c r="R49" s="18">
        <f t="shared" si="21"/>
        <v>0.81818181818181823</v>
      </c>
    </row>
    <row r="50" spans="1:18" ht="15.75" thickBot="1" x14ac:dyDescent="0.3">
      <c r="A50" s="99"/>
      <c r="B50" s="59" t="s">
        <v>23</v>
      </c>
      <c r="C50" s="60">
        <v>36</v>
      </c>
      <c r="D50" s="61">
        <v>21</v>
      </c>
      <c r="E50" s="62">
        <f t="shared" si="16"/>
        <v>-0.41666666666666669</v>
      </c>
      <c r="F50" s="60">
        <v>17</v>
      </c>
      <c r="G50" s="60">
        <v>7</v>
      </c>
      <c r="H50" s="63">
        <f>(G50-F50)/F50</f>
        <v>-0.58823529411764708</v>
      </c>
      <c r="I50" s="60">
        <v>6</v>
      </c>
      <c r="J50" s="60">
        <v>5</v>
      </c>
      <c r="K50" s="62">
        <f t="shared" si="22"/>
        <v>-0.16666666666666666</v>
      </c>
      <c r="L50" s="64"/>
      <c r="M50" s="65">
        <v>36</v>
      </c>
      <c r="N50" s="65">
        <v>17</v>
      </c>
      <c r="O50" s="65">
        <v>12</v>
      </c>
      <c r="P50" s="66">
        <f t="shared" si="19"/>
        <v>0.58333333333333337</v>
      </c>
      <c r="Q50" s="66">
        <f t="shared" si="20"/>
        <v>0.41176470588235292</v>
      </c>
      <c r="R50" s="67">
        <f t="shared" si="21"/>
        <v>0.41666666666666669</v>
      </c>
    </row>
    <row r="51" spans="1:18" ht="15.75" thickBot="1" x14ac:dyDescent="0.3">
      <c r="A51" s="99" t="s">
        <v>30</v>
      </c>
      <c r="B51" s="69" t="s">
        <v>21</v>
      </c>
      <c r="C51" s="70">
        <v>432</v>
      </c>
      <c r="D51" s="71">
        <v>403</v>
      </c>
      <c r="E51" s="72">
        <f>(D51-C51)/C51</f>
        <v>-6.7129629629629636E-2</v>
      </c>
      <c r="F51" s="70">
        <v>387</v>
      </c>
      <c r="G51" s="70">
        <v>368</v>
      </c>
      <c r="H51" s="73">
        <f t="shared" si="17"/>
        <v>-4.909560723514212E-2</v>
      </c>
      <c r="I51" s="53">
        <v>164</v>
      </c>
      <c r="J51" s="53">
        <v>154</v>
      </c>
      <c r="K51" s="72">
        <f t="shared" si="22"/>
        <v>-6.097560975609756E-2</v>
      </c>
      <c r="L51" s="74"/>
      <c r="M51" s="75">
        <v>531</v>
      </c>
      <c r="N51" s="75">
        <v>471</v>
      </c>
      <c r="O51" s="75">
        <v>265</v>
      </c>
      <c r="P51" s="76">
        <f>D51/M51</f>
        <v>0.75894538606403017</v>
      </c>
      <c r="Q51" s="76">
        <f t="shared" si="20"/>
        <v>0.78131634819532914</v>
      </c>
      <c r="R51" s="77">
        <f t="shared" si="21"/>
        <v>0.5811320754716981</v>
      </c>
    </row>
    <row r="52" spans="1:18" ht="15.75" thickBot="1" x14ac:dyDescent="0.3">
      <c r="A52" s="99"/>
      <c r="B52" s="59" t="s">
        <v>22</v>
      </c>
      <c r="C52" s="60">
        <v>806</v>
      </c>
      <c r="D52" s="61">
        <v>874</v>
      </c>
      <c r="E52" s="62">
        <f>(D52-C52)/C52</f>
        <v>8.4367245657568243E-2</v>
      </c>
      <c r="F52" s="60">
        <v>715</v>
      </c>
      <c r="G52" s="60">
        <v>801</v>
      </c>
      <c r="H52" s="63">
        <f t="shared" si="17"/>
        <v>0.12027972027972028</v>
      </c>
      <c r="I52" s="60">
        <v>317</v>
      </c>
      <c r="J52" s="60">
        <v>382</v>
      </c>
      <c r="K52" s="62">
        <f t="shared" si="22"/>
        <v>0.20504731861198738</v>
      </c>
      <c r="L52" s="64"/>
      <c r="M52" s="65">
        <v>1091</v>
      </c>
      <c r="N52" s="65">
        <v>978</v>
      </c>
      <c r="O52" s="65">
        <v>597</v>
      </c>
      <c r="P52" s="66">
        <f>D52/M52</f>
        <v>0.80109990834097156</v>
      </c>
      <c r="Q52" s="66">
        <f t="shared" si="20"/>
        <v>0.81901840490797551</v>
      </c>
      <c r="R52" s="67">
        <f t="shared" si="21"/>
        <v>0.63986599664991628</v>
      </c>
    </row>
    <row r="53" spans="1:18" ht="15.75" thickBot="1" x14ac:dyDescent="0.3">
      <c r="A53" s="98" t="s">
        <v>31</v>
      </c>
      <c r="B53" s="69" t="s">
        <v>21</v>
      </c>
      <c r="C53" s="70">
        <v>8</v>
      </c>
      <c r="D53" s="78">
        <v>3</v>
      </c>
      <c r="E53" s="72">
        <f>(D53-C53)/C53</f>
        <v>-0.625</v>
      </c>
      <c r="F53" s="70">
        <v>6</v>
      </c>
      <c r="G53" s="78">
        <v>3</v>
      </c>
      <c r="H53" s="72">
        <f t="shared" si="17"/>
        <v>-0.5</v>
      </c>
      <c r="I53" s="53">
        <v>4</v>
      </c>
      <c r="J53" s="20">
        <v>1</v>
      </c>
      <c r="K53" s="72">
        <f t="shared" si="22"/>
        <v>-0.75</v>
      </c>
      <c r="L53" s="74"/>
      <c r="M53" s="75">
        <v>8</v>
      </c>
      <c r="N53" s="75">
        <v>5</v>
      </c>
      <c r="O53" s="75">
        <v>3</v>
      </c>
      <c r="P53" s="76">
        <v>0</v>
      </c>
      <c r="Q53" s="76">
        <v>0</v>
      </c>
      <c r="R53" s="77">
        <v>0</v>
      </c>
    </row>
    <row r="54" spans="1:18" ht="15.75" thickBot="1" x14ac:dyDescent="0.3">
      <c r="A54" s="99"/>
      <c r="B54" s="52" t="s">
        <v>22</v>
      </c>
      <c r="C54" s="19">
        <v>26</v>
      </c>
      <c r="D54" s="48">
        <v>28</v>
      </c>
      <c r="E54" s="13">
        <f t="shared" si="16"/>
        <v>7.6923076923076927E-2</v>
      </c>
      <c r="F54" s="19">
        <v>19</v>
      </c>
      <c r="G54" s="19">
        <v>21</v>
      </c>
      <c r="H54" s="56">
        <f>(G54-F54)/F54</f>
        <v>0.10526315789473684</v>
      </c>
      <c r="I54" s="19">
        <v>8</v>
      </c>
      <c r="J54" s="19">
        <v>7</v>
      </c>
      <c r="K54" s="13">
        <f>(J54-I54)/I54</f>
        <v>-0.125</v>
      </c>
      <c r="L54" s="57"/>
      <c r="M54" s="50">
        <v>31</v>
      </c>
      <c r="N54" s="50">
        <v>21</v>
      </c>
      <c r="O54" s="50">
        <v>12</v>
      </c>
      <c r="P54" s="17">
        <f t="shared" si="19"/>
        <v>0.90322580645161288</v>
      </c>
      <c r="Q54" s="17">
        <f t="shared" si="20"/>
        <v>1</v>
      </c>
      <c r="R54" s="18">
        <f t="shared" si="21"/>
        <v>0.58333333333333337</v>
      </c>
    </row>
    <row r="55" spans="1:18" ht="15.75" thickBot="1" x14ac:dyDescent="0.3">
      <c r="A55" s="99"/>
      <c r="B55" s="59" t="s">
        <v>23</v>
      </c>
      <c r="C55" s="60">
        <v>18</v>
      </c>
      <c r="D55" s="61">
        <v>7</v>
      </c>
      <c r="E55" s="62">
        <f t="shared" si="16"/>
        <v>-0.61111111111111116</v>
      </c>
      <c r="F55" s="60">
        <v>8</v>
      </c>
      <c r="G55" s="60">
        <v>5</v>
      </c>
      <c r="H55" s="63">
        <f>(G55-F55)/F55</f>
        <v>-0.375</v>
      </c>
      <c r="I55" s="60">
        <v>3</v>
      </c>
      <c r="J55" s="60">
        <v>3</v>
      </c>
      <c r="K55" s="62">
        <f>(J55-I55)/I55</f>
        <v>0</v>
      </c>
      <c r="L55" s="64"/>
      <c r="M55" s="65">
        <v>19</v>
      </c>
      <c r="N55" s="65">
        <v>12</v>
      </c>
      <c r="O55" s="65">
        <v>10</v>
      </c>
      <c r="P55" s="66">
        <f t="shared" si="19"/>
        <v>0.36842105263157893</v>
      </c>
      <c r="Q55" s="66">
        <f t="shared" si="20"/>
        <v>0.41666666666666669</v>
      </c>
      <c r="R55" s="67">
        <f t="shared" si="21"/>
        <v>0.3</v>
      </c>
    </row>
    <row r="56" spans="1:18" ht="15.75" thickBot="1" x14ac:dyDescent="0.3">
      <c r="A56" s="99" t="s">
        <v>32</v>
      </c>
      <c r="B56" s="69" t="s">
        <v>21</v>
      </c>
      <c r="C56" s="70">
        <v>5</v>
      </c>
      <c r="D56" s="71">
        <v>5</v>
      </c>
      <c r="E56" s="72">
        <f t="shared" si="16"/>
        <v>0</v>
      </c>
      <c r="F56" s="70">
        <v>5</v>
      </c>
      <c r="G56" s="70">
        <v>4</v>
      </c>
      <c r="H56" s="72">
        <f>(G56-F56)/F56</f>
        <v>-0.2</v>
      </c>
      <c r="I56" s="53">
        <v>1</v>
      </c>
      <c r="J56" s="53">
        <v>2</v>
      </c>
      <c r="K56" s="72">
        <f t="shared" ref="K56:K65" si="23">(J56-I56)/I56</f>
        <v>1</v>
      </c>
      <c r="L56" s="79"/>
      <c r="M56" s="75">
        <v>8</v>
      </c>
      <c r="N56" s="75">
        <v>8</v>
      </c>
      <c r="O56" s="75">
        <v>3</v>
      </c>
      <c r="P56" s="76">
        <f t="shared" si="19"/>
        <v>0.625</v>
      </c>
      <c r="Q56" s="76">
        <f t="shared" si="20"/>
        <v>0.5</v>
      </c>
      <c r="R56" s="77">
        <f t="shared" si="21"/>
        <v>0.66666666666666663</v>
      </c>
    </row>
    <row r="57" spans="1:18" ht="15.75" thickBot="1" x14ac:dyDescent="0.3">
      <c r="A57" s="99"/>
      <c r="B57" s="59" t="s">
        <v>22</v>
      </c>
      <c r="C57" s="60">
        <v>15</v>
      </c>
      <c r="D57" s="61">
        <v>12</v>
      </c>
      <c r="E57" s="62">
        <f t="shared" si="16"/>
        <v>-0.2</v>
      </c>
      <c r="F57" s="60">
        <v>14</v>
      </c>
      <c r="G57" s="60">
        <v>10</v>
      </c>
      <c r="H57" s="62">
        <f t="shared" ref="H57:H65" si="24">(G57-F57)/F57</f>
        <v>-0.2857142857142857</v>
      </c>
      <c r="I57" s="60">
        <v>7</v>
      </c>
      <c r="J57" s="60">
        <v>6</v>
      </c>
      <c r="K57" s="62">
        <f t="shared" si="23"/>
        <v>-0.14285714285714285</v>
      </c>
      <c r="L57" s="80"/>
      <c r="M57" s="65">
        <v>29</v>
      </c>
      <c r="N57" s="65">
        <v>27</v>
      </c>
      <c r="O57" s="65">
        <v>15</v>
      </c>
      <c r="P57" s="66">
        <f t="shared" si="19"/>
        <v>0.41379310344827586</v>
      </c>
      <c r="Q57" s="66">
        <f t="shared" si="20"/>
        <v>0.37037037037037035</v>
      </c>
      <c r="R57" s="67">
        <f t="shared" si="21"/>
        <v>0.4</v>
      </c>
    </row>
    <row r="58" spans="1:18" ht="15.75" thickBot="1" x14ac:dyDescent="0.3">
      <c r="A58" s="99" t="s">
        <v>33</v>
      </c>
      <c r="B58" s="69" t="s">
        <v>21</v>
      </c>
      <c r="C58" s="70">
        <v>1</v>
      </c>
      <c r="D58" s="71">
        <v>1</v>
      </c>
      <c r="E58" s="72">
        <f t="shared" si="16"/>
        <v>0</v>
      </c>
      <c r="F58" s="70">
        <v>1</v>
      </c>
      <c r="G58" s="70">
        <v>1</v>
      </c>
      <c r="H58" s="72">
        <f t="shared" si="24"/>
        <v>0</v>
      </c>
      <c r="I58" s="53">
        <v>0</v>
      </c>
      <c r="J58" s="53">
        <v>0</v>
      </c>
      <c r="K58" s="72">
        <v>0</v>
      </c>
      <c r="L58" s="79"/>
      <c r="M58" s="75">
        <v>2</v>
      </c>
      <c r="N58" s="75">
        <v>2</v>
      </c>
      <c r="O58" s="75">
        <v>1</v>
      </c>
      <c r="P58" s="76">
        <v>0</v>
      </c>
      <c r="Q58" s="76">
        <v>0</v>
      </c>
      <c r="R58" s="77">
        <v>0</v>
      </c>
    </row>
    <row r="59" spans="1:18" ht="15.75" thickBot="1" x14ac:dyDescent="0.3">
      <c r="A59" s="99"/>
      <c r="B59" s="59" t="s">
        <v>22</v>
      </c>
      <c r="C59" s="60">
        <v>3</v>
      </c>
      <c r="D59" s="61">
        <v>4</v>
      </c>
      <c r="E59" s="62">
        <f t="shared" si="16"/>
        <v>0.33333333333333331</v>
      </c>
      <c r="F59" s="60">
        <v>2</v>
      </c>
      <c r="G59" s="60">
        <v>3</v>
      </c>
      <c r="H59" s="62">
        <f t="shared" si="24"/>
        <v>0.5</v>
      </c>
      <c r="I59" s="60">
        <v>1</v>
      </c>
      <c r="J59" s="60">
        <v>1</v>
      </c>
      <c r="K59" s="62">
        <v>0</v>
      </c>
      <c r="L59" s="80"/>
      <c r="M59" s="65">
        <v>5</v>
      </c>
      <c r="N59" s="65">
        <v>4</v>
      </c>
      <c r="O59" s="65">
        <v>2</v>
      </c>
      <c r="P59" s="66">
        <f t="shared" si="19"/>
        <v>0.8</v>
      </c>
      <c r="Q59" s="66">
        <f t="shared" si="20"/>
        <v>0.75</v>
      </c>
      <c r="R59" s="67">
        <f t="shared" si="21"/>
        <v>0.5</v>
      </c>
    </row>
    <row r="60" spans="1:18" ht="15.75" thickBot="1" x14ac:dyDescent="0.3">
      <c r="A60" s="99" t="s">
        <v>34</v>
      </c>
      <c r="B60" s="69" t="s">
        <v>21</v>
      </c>
      <c r="C60" s="70">
        <v>24</v>
      </c>
      <c r="D60" s="71">
        <v>35</v>
      </c>
      <c r="E60" s="72">
        <f>(D60-C60)/C60</f>
        <v>0.45833333333333331</v>
      </c>
      <c r="F60" s="70">
        <v>22</v>
      </c>
      <c r="G60" s="70">
        <v>33</v>
      </c>
      <c r="H60" s="73">
        <f t="shared" si="24"/>
        <v>0.5</v>
      </c>
      <c r="I60" s="53">
        <v>11</v>
      </c>
      <c r="J60" s="53">
        <v>17</v>
      </c>
      <c r="K60" s="72">
        <f t="shared" si="23"/>
        <v>0.54545454545454541</v>
      </c>
      <c r="L60" s="79"/>
      <c r="M60" s="75">
        <v>33</v>
      </c>
      <c r="N60" s="75">
        <v>30</v>
      </c>
      <c r="O60" s="75">
        <v>19</v>
      </c>
      <c r="P60" s="76">
        <f>D60/M60</f>
        <v>1.0606060606060606</v>
      </c>
      <c r="Q60" s="76">
        <f t="shared" si="20"/>
        <v>1.1000000000000001</v>
      </c>
      <c r="R60" s="77">
        <f t="shared" si="21"/>
        <v>0.89473684210526316</v>
      </c>
    </row>
    <row r="61" spans="1:18" ht="15.75" thickBot="1" x14ac:dyDescent="0.3">
      <c r="A61" s="99"/>
      <c r="B61" s="59" t="s">
        <v>22</v>
      </c>
      <c r="C61" s="60">
        <v>58</v>
      </c>
      <c r="D61" s="61">
        <v>75</v>
      </c>
      <c r="E61" s="62">
        <f>(D61-C61)/C61</f>
        <v>0.29310344827586204</v>
      </c>
      <c r="F61" s="60">
        <v>51</v>
      </c>
      <c r="G61" s="60">
        <v>71</v>
      </c>
      <c r="H61" s="63">
        <f t="shared" si="24"/>
        <v>0.39215686274509803</v>
      </c>
      <c r="I61" s="60">
        <v>23</v>
      </c>
      <c r="J61" s="60">
        <v>36</v>
      </c>
      <c r="K61" s="62">
        <f t="shared" si="23"/>
        <v>0.56521739130434778</v>
      </c>
      <c r="L61" s="80"/>
      <c r="M61" s="65">
        <v>89</v>
      </c>
      <c r="N61" s="65">
        <v>82</v>
      </c>
      <c r="O61" s="65">
        <v>55</v>
      </c>
      <c r="P61" s="66">
        <f>D61/M61</f>
        <v>0.84269662921348309</v>
      </c>
      <c r="Q61" s="66">
        <f t="shared" si="20"/>
        <v>0.86585365853658536</v>
      </c>
      <c r="R61" s="67">
        <f t="shared" si="21"/>
        <v>0.65454545454545454</v>
      </c>
    </row>
    <row r="62" spans="1:18" ht="15.75" thickBot="1" x14ac:dyDescent="0.3">
      <c r="A62" s="99" t="s">
        <v>35</v>
      </c>
      <c r="B62" s="69" t="s">
        <v>21</v>
      </c>
      <c r="C62" s="70">
        <v>33</v>
      </c>
      <c r="D62" s="71">
        <v>27</v>
      </c>
      <c r="E62" s="72">
        <f t="shared" si="16"/>
        <v>-0.18181818181818182</v>
      </c>
      <c r="F62" s="70">
        <v>30</v>
      </c>
      <c r="G62" s="70">
        <v>22</v>
      </c>
      <c r="H62" s="73">
        <f t="shared" si="24"/>
        <v>-0.26666666666666666</v>
      </c>
      <c r="I62" s="53">
        <v>13</v>
      </c>
      <c r="J62" s="53">
        <v>6</v>
      </c>
      <c r="K62" s="72">
        <f t="shared" si="23"/>
        <v>-0.53846153846153844</v>
      </c>
      <c r="L62" s="79"/>
      <c r="M62" s="75">
        <v>49</v>
      </c>
      <c r="N62" s="75">
        <v>43</v>
      </c>
      <c r="O62" s="75">
        <v>16</v>
      </c>
      <c r="P62" s="76">
        <f t="shared" si="19"/>
        <v>0.55102040816326525</v>
      </c>
      <c r="Q62" s="76">
        <f t="shared" si="20"/>
        <v>0.51162790697674421</v>
      </c>
      <c r="R62" s="77">
        <f t="shared" si="21"/>
        <v>0.375</v>
      </c>
    </row>
    <row r="63" spans="1:18" ht="15.75" thickBot="1" x14ac:dyDescent="0.3">
      <c r="A63" s="99"/>
      <c r="B63" s="59" t="s">
        <v>22</v>
      </c>
      <c r="C63" s="60">
        <v>47</v>
      </c>
      <c r="D63" s="61">
        <v>40</v>
      </c>
      <c r="E63" s="62">
        <f t="shared" si="16"/>
        <v>-0.14893617021276595</v>
      </c>
      <c r="F63" s="60">
        <v>43</v>
      </c>
      <c r="G63" s="60">
        <v>32</v>
      </c>
      <c r="H63" s="63">
        <f t="shared" si="24"/>
        <v>-0.2558139534883721</v>
      </c>
      <c r="I63" s="60">
        <v>17</v>
      </c>
      <c r="J63" s="60">
        <v>10</v>
      </c>
      <c r="K63" s="62">
        <f t="shared" si="23"/>
        <v>-0.41176470588235292</v>
      </c>
      <c r="L63" s="80"/>
      <c r="M63" s="65">
        <v>108</v>
      </c>
      <c r="N63" s="65">
        <v>99</v>
      </c>
      <c r="O63" s="65">
        <v>35</v>
      </c>
      <c r="P63" s="66">
        <f t="shared" si="19"/>
        <v>0.37037037037037035</v>
      </c>
      <c r="Q63" s="66">
        <f t="shared" si="20"/>
        <v>0.32323232323232326</v>
      </c>
      <c r="R63" s="67">
        <f t="shared" si="21"/>
        <v>0.2857142857142857</v>
      </c>
    </row>
    <row r="64" spans="1:18" ht="15.75" thickBot="1" x14ac:dyDescent="0.3">
      <c r="A64" s="99" t="s">
        <v>36</v>
      </c>
      <c r="B64" s="69" t="s">
        <v>21</v>
      </c>
      <c r="C64" s="70">
        <v>6</v>
      </c>
      <c r="D64" s="71">
        <v>3</v>
      </c>
      <c r="E64" s="72">
        <f t="shared" si="16"/>
        <v>-0.5</v>
      </c>
      <c r="F64" s="70">
        <v>6</v>
      </c>
      <c r="G64" s="70">
        <v>3</v>
      </c>
      <c r="H64" s="73">
        <f t="shared" si="24"/>
        <v>-0.5</v>
      </c>
      <c r="I64" s="53">
        <v>3</v>
      </c>
      <c r="J64" s="53">
        <v>1</v>
      </c>
      <c r="K64" s="72">
        <f t="shared" si="23"/>
        <v>-0.66666666666666663</v>
      </c>
      <c r="L64" s="79"/>
      <c r="M64" s="75">
        <v>5</v>
      </c>
      <c r="N64" s="75">
        <v>5</v>
      </c>
      <c r="O64" s="75">
        <v>3</v>
      </c>
      <c r="P64" s="76">
        <f t="shared" si="19"/>
        <v>0.6</v>
      </c>
      <c r="Q64" s="76">
        <f t="shared" si="20"/>
        <v>0.6</v>
      </c>
      <c r="R64" s="77">
        <f t="shared" si="21"/>
        <v>0.33333333333333331</v>
      </c>
    </row>
    <row r="65" spans="1:18" ht="15.75" thickBot="1" x14ac:dyDescent="0.3">
      <c r="A65" s="105"/>
      <c r="B65" s="59" t="s">
        <v>22</v>
      </c>
      <c r="C65" s="60">
        <v>9</v>
      </c>
      <c r="D65" s="61">
        <v>9</v>
      </c>
      <c r="E65" s="62">
        <f t="shared" si="16"/>
        <v>0</v>
      </c>
      <c r="F65" s="60">
        <v>9</v>
      </c>
      <c r="G65" s="60">
        <v>5</v>
      </c>
      <c r="H65" s="63">
        <f t="shared" si="24"/>
        <v>-0.44444444444444442</v>
      </c>
      <c r="I65" s="60">
        <v>5</v>
      </c>
      <c r="J65" s="60">
        <v>3</v>
      </c>
      <c r="K65" s="62">
        <f t="shared" si="23"/>
        <v>-0.4</v>
      </c>
      <c r="L65" s="80"/>
      <c r="M65" s="65">
        <v>8</v>
      </c>
      <c r="N65" s="65">
        <v>8</v>
      </c>
      <c r="O65" s="65">
        <v>5</v>
      </c>
      <c r="P65" s="66">
        <f t="shared" si="19"/>
        <v>1.125</v>
      </c>
      <c r="Q65" s="66">
        <f t="shared" si="20"/>
        <v>0.625</v>
      </c>
      <c r="R65" s="67">
        <f t="shared" si="21"/>
        <v>0.6</v>
      </c>
    </row>
    <row r="66" spans="1:18" x14ac:dyDescent="0.25">
      <c r="A66" s="81" t="s">
        <v>37</v>
      </c>
      <c r="B66" s="81"/>
      <c r="C66" s="4"/>
      <c r="D66" s="4"/>
      <c r="E66" s="82"/>
      <c r="F66" s="4"/>
      <c r="G66" s="4"/>
      <c r="H66" s="82"/>
      <c r="I66" s="4"/>
      <c r="J66" s="4"/>
      <c r="K66" s="82"/>
      <c r="L66" s="4"/>
      <c r="M66" s="1"/>
      <c r="N66" s="1"/>
      <c r="O66" s="1"/>
      <c r="P66" s="1"/>
      <c r="Q66" s="1"/>
      <c r="R66" s="1"/>
    </row>
    <row r="67" spans="1:18" x14ac:dyDescent="0.25">
      <c r="A67" s="5"/>
      <c r="B67" s="5"/>
      <c r="C67" s="4"/>
      <c r="D67" s="4"/>
      <c r="E67" s="82"/>
      <c r="F67" s="4"/>
      <c r="G67" s="4"/>
      <c r="H67" s="82"/>
      <c r="I67" s="4"/>
      <c r="J67" s="4"/>
      <c r="K67" s="82"/>
      <c r="L67" s="4"/>
      <c r="M67" s="1"/>
      <c r="N67" s="1"/>
      <c r="O67" s="1"/>
      <c r="P67" s="1"/>
      <c r="Q67" s="1"/>
      <c r="R67" s="1"/>
    </row>
    <row r="68" spans="1:18" x14ac:dyDescent="0.25">
      <c r="A68" s="5" t="s">
        <v>38</v>
      </c>
      <c r="B68" s="5"/>
      <c r="C68" s="4"/>
      <c r="D68" s="4"/>
      <c r="E68" s="82"/>
      <c r="F68" s="4"/>
      <c r="G68" s="4"/>
      <c r="H68" s="82"/>
      <c r="I68" s="4"/>
      <c r="J68" s="4"/>
      <c r="K68" s="82"/>
      <c r="L68" s="4"/>
      <c r="M68" s="1"/>
      <c r="N68" s="1"/>
      <c r="O68" s="1"/>
      <c r="P68" s="1"/>
      <c r="Q68" s="1"/>
      <c r="R68" s="1"/>
    </row>
  </sheetData>
  <mergeCells count="40">
    <mergeCell ref="A7:B7"/>
    <mergeCell ref="A1:R1"/>
    <mergeCell ref="A2:R2"/>
    <mergeCell ref="A3:R3"/>
    <mergeCell ref="A4:R4"/>
    <mergeCell ref="A6:B6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39:A41"/>
    <mergeCell ref="A20:B20"/>
    <mergeCell ref="A21:B21"/>
    <mergeCell ref="A22:B22"/>
    <mergeCell ref="A23:B23"/>
    <mergeCell ref="A24:B24"/>
    <mergeCell ref="A25:B25"/>
    <mergeCell ref="A26:B26"/>
    <mergeCell ref="A27:A29"/>
    <mergeCell ref="A30:A32"/>
    <mergeCell ref="A33:A35"/>
    <mergeCell ref="A36:A38"/>
    <mergeCell ref="A58:A59"/>
    <mergeCell ref="A60:A61"/>
    <mergeCell ref="A62:A63"/>
    <mergeCell ref="A64:A65"/>
    <mergeCell ref="A42:A44"/>
    <mergeCell ref="A45:A47"/>
    <mergeCell ref="A48:A50"/>
    <mergeCell ref="A51:A52"/>
    <mergeCell ref="A53:A55"/>
    <mergeCell ref="A56:A57"/>
  </mergeCells>
  <pageMargins left="0.25" right="0.25" top="0.75" bottom="0.75" header="0.3" footer="0.3"/>
  <pageSetup scale="81" fitToHeight="0" orientation="landscape" r:id="rId1"/>
  <headerFooter alignWithMargins="0">
    <oddFooter>&amp;LJennifer Kreinheder, (907)474-6638
UAF Planning, Analysis and Institutional Research&amp;R&amp;D
www.uaf.edu/pair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zoomScale="120" zoomScaleNormal="120" workbookViewId="0">
      <selection sqref="A1:R1"/>
    </sheetView>
  </sheetViews>
  <sheetFormatPr defaultColWidth="11.5703125" defaultRowHeight="15" x14ac:dyDescent="0.25"/>
  <cols>
    <col min="1" max="1" width="17.42578125" style="68" customWidth="1"/>
    <col min="2" max="2" width="16" style="68" customWidth="1"/>
    <col min="3" max="4" width="8.28515625" customWidth="1"/>
    <col min="5" max="5" width="9.28515625" style="68" bestFit="1" customWidth="1"/>
    <col min="6" max="7" width="8.28515625" customWidth="1"/>
    <col min="8" max="8" width="9.28515625" style="68" customWidth="1"/>
    <col min="9" max="10" width="8.28515625" customWidth="1"/>
    <col min="11" max="11" width="9.28515625" style="68" customWidth="1"/>
    <col min="12" max="12" width="1.7109375" customWidth="1"/>
    <col min="13" max="13" width="8.28515625" customWidth="1"/>
    <col min="14" max="14" width="9.28515625" customWidth="1"/>
    <col min="15" max="15" width="9.140625" customWidth="1"/>
    <col min="16" max="16" width="10.85546875" customWidth="1"/>
    <col min="17" max="17" width="10.85546875" bestFit="1" customWidth="1"/>
  </cols>
  <sheetData>
    <row r="1" spans="1:18" ht="15.75" x14ac:dyDescent="0.25">
      <c r="A1" s="85" t="s">
        <v>42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18" ht="15.75" x14ac:dyDescent="0.2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18" ht="15.75" x14ac:dyDescent="0.25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4" spans="1:18" ht="15.75" x14ac:dyDescent="0.25">
      <c r="A4" s="87" t="s">
        <v>134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</row>
    <row r="5" spans="1:18" ht="13.5" customHeight="1" thickBot="1" x14ac:dyDescent="0.3">
      <c r="A5" s="2"/>
      <c r="B5" s="3"/>
      <c r="C5" s="4"/>
      <c r="D5" s="4"/>
      <c r="E5" s="5"/>
      <c r="F5" s="4"/>
      <c r="G5" s="4"/>
      <c r="H5" s="6"/>
      <c r="I5" s="4"/>
      <c r="J5" s="4"/>
      <c r="K5" s="6"/>
      <c r="L5" s="1"/>
      <c r="M5" s="1"/>
      <c r="N5" s="1"/>
      <c r="O5" s="1"/>
      <c r="P5" s="1"/>
      <c r="Q5" s="1"/>
      <c r="R5" s="1"/>
    </row>
    <row r="6" spans="1:18" ht="51" x14ac:dyDescent="0.25">
      <c r="A6" s="88" t="s">
        <v>2</v>
      </c>
      <c r="B6" s="89"/>
      <c r="C6" s="7" t="s">
        <v>135</v>
      </c>
      <c r="D6" s="8" t="s">
        <v>136</v>
      </c>
      <c r="E6" s="7" t="s">
        <v>40</v>
      </c>
      <c r="F6" s="7" t="s">
        <v>137</v>
      </c>
      <c r="G6" s="7" t="s">
        <v>138</v>
      </c>
      <c r="H6" s="7" t="s">
        <v>40</v>
      </c>
      <c r="I6" s="7" t="s">
        <v>139</v>
      </c>
      <c r="J6" s="7" t="s">
        <v>140</v>
      </c>
      <c r="K6" s="7" t="s">
        <v>40</v>
      </c>
      <c r="L6" s="9"/>
      <c r="M6" s="10" t="s">
        <v>3</v>
      </c>
      <c r="N6" s="10" t="s">
        <v>4</v>
      </c>
      <c r="O6" s="10" t="s">
        <v>5</v>
      </c>
      <c r="P6" s="10" t="s">
        <v>6</v>
      </c>
      <c r="Q6" s="10" t="s">
        <v>7</v>
      </c>
      <c r="R6" s="11" t="s">
        <v>8</v>
      </c>
    </row>
    <row r="7" spans="1:18" x14ac:dyDescent="0.25">
      <c r="A7" s="83" t="s">
        <v>9</v>
      </c>
      <c r="B7" s="84"/>
      <c r="C7" s="12">
        <v>3060</v>
      </c>
      <c r="D7" s="12">
        <v>3171</v>
      </c>
      <c r="E7" s="13">
        <f t="shared" ref="E7:E15" si="0">(D7-C7)/C7</f>
        <v>3.6274509803921572E-2</v>
      </c>
      <c r="F7" s="12">
        <v>2394</v>
      </c>
      <c r="G7" s="12">
        <v>2501</v>
      </c>
      <c r="H7" s="14">
        <f t="shared" ref="H7:H15" si="1">(G7-F7)/F7</f>
        <v>4.4695071010860482E-2</v>
      </c>
      <c r="I7" s="12">
        <v>1120</v>
      </c>
      <c r="J7" s="12">
        <v>1204</v>
      </c>
      <c r="K7" s="13">
        <f t="shared" ref="K7:K15" si="2">(J7-I7)/I7</f>
        <v>7.4999999999999997E-2</v>
      </c>
      <c r="L7" s="15"/>
      <c r="M7" s="16">
        <v>3696</v>
      </c>
      <c r="N7" s="16">
        <v>2894</v>
      </c>
      <c r="O7" s="16">
        <v>1878</v>
      </c>
      <c r="P7" s="17">
        <f t="shared" ref="P7:P15" si="3">D7/M7</f>
        <v>0.85795454545454541</v>
      </c>
      <c r="Q7" s="17">
        <f t="shared" ref="Q7:Q15" si="4">G7/N7</f>
        <v>0.86420179682100895</v>
      </c>
      <c r="R7" s="18">
        <f t="shared" ref="R7:R15" si="5">J7/O7</f>
        <v>0.64110756123535673</v>
      </c>
    </row>
    <row r="8" spans="1:18" x14ac:dyDescent="0.25">
      <c r="A8" s="90" t="s">
        <v>10</v>
      </c>
      <c r="B8" s="91"/>
      <c r="C8" s="19">
        <v>399</v>
      </c>
      <c r="D8" s="19">
        <v>420</v>
      </c>
      <c r="E8" s="13">
        <f t="shared" si="0"/>
        <v>5.2631578947368418E-2</v>
      </c>
      <c r="F8" s="19">
        <v>281</v>
      </c>
      <c r="G8" s="19">
        <v>299</v>
      </c>
      <c r="H8" s="14">
        <f t="shared" si="1"/>
        <v>6.4056939501779361E-2</v>
      </c>
      <c r="I8" s="19">
        <v>167</v>
      </c>
      <c r="J8" s="19">
        <v>171</v>
      </c>
      <c r="K8" s="13">
        <f t="shared" si="2"/>
        <v>2.3952095808383235E-2</v>
      </c>
      <c r="L8" s="15"/>
      <c r="M8" s="16">
        <v>415</v>
      </c>
      <c r="N8" s="16">
        <v>270</v>
      </c>
      <c r="O8" s="16">
        <v>188</v>
      </c>
      <c r="P8" s="17">
        <f t="shared" si="3"/>
        <v>1.0120481927710843</v>
      </c>
      <c r="Q8" s="17">
        <f t="shared" si="4"/>
        <v>1.1074074074074074</v>
      </c>
      <c r="R8" s="18">
        <f t="shared" si="5"/>
        <v>0.90957446808510634</v>
      </c>
    </row>
    <row r="9" spans="1:18" x14ac:dyDescent="0.25">
      <c r="A9" s="90" t="s">
        <v>41</v>
      </c>
      <c r="B9" s="91"/>
      <c r="C9" s="19">
        <v>317</v>
      </c>
      <c r="D9" s="19">
        <v>342</v>
      </c>
      <c r="E9" s="13">
        <f t="shared" si="0"/>
        <v>7.8864353312302835E-2</v>
      </c>
      <c r="F9" s="19">
        <v>224</v>
      </c>
      <c r="G9" s="19">
        <v>234</v>
      </c>
      <c r="H9" s="14">
        <f t="shared" si="1"/>
        <v>4.4642857142857144E-2</v>
      </c>
      <c r="I9" s="19">
        <v>149</v>
      </c>
      <c r="J9" s="19">
        <v>142</v>
      </c>
      <c r="K9" s="13">
        <f t="shared" si="2"/>
        <v>-4.6979865771812082E-2</v>
      </c>
      <c r="L9" s="15"/>
      <c r="M9" s="16">
        <v>325</v>
      </c>
      <c r="N9" s="16">
        <v>207</v>
      </c>
      <c r="O9" s="16">
        <v>157</v>
      </c>
      <c r="P9" s="17">
        <f t="shared" si="3"/>
        <v>1.0523076923076924</v>
      </c>
      <c r="Q9" s="17">
        <f t="shared" si="4"/>
        <v>1.1304347826086956</v>
      </c>
      <c r="R9" s="18">
        <f t="shared" si="5"/>
        <v>0.90445859872611467</v>
      </c>
    </row>
    <row r="10" spans="1:18" x14ac:dyDescent="0.25">
      <c r="A10" s="90" t="s">
        <v>11</v>
      </c>
      <c r="B10" s="91"/>
      <c r="C10" s="19">
        <v>1899</v>
      </c>
      <c r="D10" s="19">
        <v>1943</v>
      </c>
      <c r="E10" s="13">
        <f t="shared" si="0"/>
        <v>2.3170089520800422E-2</v>
      </c>
      <c r="F10" s="19">
        <v>1443</v>
      </c>
      <c r="G10" s="19">
        <v>1478</v>
      </c>
      <c r="H10" s="14">
        <f t="shared" si="1"/>
        <v>2.4255024255024255E-2</v>
      </c>
      <c r="I10" s="19">
        <v>692</v>
      </c>
      <c r="J10" s="19">
        <v>683</v>
      </c>
      <c r="K10" s="13">
        <f t="shared" si="2"/>
        <v>-1.300578034682081E-2</v>
      </c>
      <c r="L10" s="15"/>
      <c r="M10" s="16">
        <v>2093</v>
      </c>
      <c r="N10" s="16">
        <v>1524</v>
      </c>
      <c r="O10" s="16">
        <v>968</v>
      </c>
      <c r="P10" s="17">
        <f t="shared" si="3"/>
        <v>0.92833253702818919</v>
      </c>
      <c r="Q10" s="17">
        <f t="shared" si="4"/>
        <v>0.96981627296587924</v>
      </c>
      <c r="R10" s="18">
        <f t="shared" si="5"/>
        <v>0.70557851239669422</v>
      </c>
    </row>
    <row r="11" spans="1:18" x14ac:dyDescent="0.25">
      <c r="A11" s="90" t="s">
        <v>12</v>
      </c>
      <c r="B11" s="91"/>
      <c r="C11" s="12">
        <v>308</v>
      </c>
      <c r="D11" s="12">
        <v>351</v>
      </c>
      <c r="E11" s="13">
        <f t="shared" si="0"/>
        <v>0.1396103896103896</v>
      </c>
      <c r="F11" s="12">
        <v>265</v>
      </c>
      <c r="G11" s="12">
        <v>316</v>
      </c>
      <c r="H11" s="14">
        <f t="shared" si="1"/>
        <v>0.19245283018867926</v>
      </c>
      <c r="I11" s="12">
        <v>138</v>
      </c>
      <c r="J11" s="12">
        <v>179</v>
      </c>
      <c r="K11" s="13">
        <f>(J11-I11)/I11</f>
        <v>0.29710144927536231</v>
      </c>
      <c r="L11" s="15"/>
      <c r="M11" s="16">
        <v>557</v>
      </c>
      <c r="N11" s="16">
        <v>511</v>
      </c>
      <c r="O11" s="16">
        <v>376</v>
      </c>
      <c r="P11" s="17">
        <f t="shared" si="3"/>
        <v>0.63016157989228005</v>
      </c>
      <c r="Q11" s="17">
        <f t="shared" si="4"/>
        <v>0.61839530332681014</v>
      </c>
      <c r="R11" s="18">
        <f t="shared" si="5"/>
        <v>0.47606382978723405</v>
      </c>
    </row>
    <row r="12" spans="1:18" x14ac:dyDescent="0.25">
      <c r="A12" s="90" t="s">
        <v>13</v>
      </c>
      <c r="B12" s="91"/>
      <c r="C12" s="12">
        <v>776</v>
      </c>
      <c r="D12" s="12">
        <v>815</v>
      </c>
      <c r="E12" s="13">
        <f t="shared" si="0"/>
        <v>5.0257731958762888E-2</v>
      </c>
      <c r="F12" s="12">
        <v>616</v>
      </c>
      <c r="G12" s="12">
        <v>651</v>
      </c>
      <c r="H12" s="14">
        <f t="shared" si="1"/>
        <v>5.6818181818181816E-2</v>
      </c>
      <c r="I12" s="12">
        <v>248</v>
      </c>
      <c r="J12" s="12">
        <v>298</v>
      </c>
      <c r="K12" s="13">
        <f t="shared" si="2"/>
        <v>0.20161290322580644</v>
      </c>
      <c r="L12" s="15"/>
      <c r="M12" s="16">
        <v>966</v>
      </c>
      <c r="N12" s="16">
        <v>780</v>
      </c>
      <c r="O12" s="16">
        <v>462</v>
      </c>
      <c r="P12" s="17">
        <f t="shared" si="3"/>
        <v>0.84368530020703936</v>
      </c>
      <c r="Q12" s="17">
        <f t="shared" si="4"/>
        <v>0.83461538461538465</v>
      </c>
      <c r="R12" s="18">
        <f t="shared" si="5"/>
        <v>0.64502164502164505</v>
      </c>
    </row>
    <row r="13" spans="1:18" x14ac:dyDescent="0.25">
      <c r="A13" s="90" t="s">
        <v>14</v>
      </c>
      <c r="B13" s="91"/>
      <c r="C13" s="20">
        <v>77</v>
      </c>
      <c r="D13" s="20">
        <v>62</v>
      </c>
      <c r="E13" s="13">
        <f t="shared" si="0"/>
        <v>-0.19480519480519481</v>
      </c>
      <c r="F13" s="20">
        <v>70</v>
      </c>
      <c r="G13" s="20">
        <v>56</v>
      </c>
      <c r="H13" s="14">
        <f t="shared" si="1"/>
        <v>-0.2</v>
      </c>
      <c r="I13" s="20">
        <v>42</v>
      </c>
      <c r="J13" s="20">
        <v>44</v>
      </c>
      <c r="K13" s="13">
        <f t="shared" si="2"/>
        <v>4.7619047619047616E-2</v>
      </c>
      <c r="L13" s="15"/>
      <c r="M13" s="16">
        <v>80</v>
      </c>
      <c r="N13" s="16">
        <v>79</v>
      </c>
      <c r="O13" s="16">
        <v>72</v>
      </c>
      <c r="P13" s="17">
        <f t="shared" si="3"/>
        <v>0.77500000000000002</v>
      </c>
      <c r="Q13" s="17">
        <f t="shared" si="4"/>
        <v>0.70886075949367089</v>
      </c>
      <c r="R13" s="18">
        <f t="shared" si="5"/>
        <v>0.61111111111111116</v>
      </c>
    </row>
    <row r="14" spans="1:18" x14ac:dyDescent="0.25">
      <c r="A14" s="92" t="s">
        <v>15</v>
      </c>
      <c r="B14" s="93"/>
      <c r="C14" s="19">
        <v>849</v>
      </c>
      <c r="D14" s="19">
        <v>800</v>
      </c>
      <c r="E14" s="13">
        <f t="shared" si="0"/>
        <v>-5.7714958775029447E-2</v>
      </c>
      <c r="F14" s="19">
        <v>318</v>
      </c>
      <c r="G14" s="19">
        <v>297</v>
      </c>
      <c r="H14" s="14">
        <f t="shared" si="1"/>
        <v>-6.6037735849056603E-2</v>
      </c>
      <c r="I14" s="19">
        <v>140</v>
      </c>
      <c r="J14" s="19">
        <v>144</v>
      </c>
      <c r="K14" s="13">
        <f t="shared" si="2"/>
        <v>2.8571428571428571E-2</v>
      </c>
      <c r="L14" s="15"/>
      <c r="M14" s="16">
        <v>870</v>
      </c>
      <c r="N14" s="16">
        <v>337</v>
      </c>
      <c r="O14" s="16">
        <v>269</v>
      </c>
      <c r="P14" s="17">
        <f t="shared" si="3"/>
        <v>0.91954022988505746</v>
      </c>
      <c r="Q14" s="17">
        <f t="shared" si="4"/>
        <v>0.88130563798219586</v>
      </c>
      <c r="R14" s="18">
        <f t="shared" si="5"/>
        <v>0.53531598513011147</v>
      </c>
    </row>
    <row r="15" spans="1:18" x14ac:dyDescent="0.25">
      <c r="A15" s="94" t="s">
        <v>16</v>
      </c>
      <c r="B15" s="95"/>
      <c r="C15" s="21">
        <f>C7+C14</f>
        <v>3909</v>
      </c>
      <c r="D15" s="22">
        <f>D7+D14</f>
        <v>3971</v>
      </c>
      <c r="E15" s="23">
        <f t="shared" si="0"/>
        <v>1.5860833972883091E-2</v>
      </c>
      <c r="F15" s="21">
        <f t="shared" ref="F15:G15" si="6">F7+F14</f>
        <v>2712</v>
      </c>
      <c r="G15" s="21">
        <f t="shared" si="6"/>
        <v>2798</v>
      </c>
      <c r="H15" s="24">
        <f t="shared" si="1"/>
        <v>3.1710914454277289E-2</v>
      </c>
      <c r="I15" s="21">
        <f t="shared" ref="I15:J15" si="7">I7+I14</f>
        <v>1260</v>
      </c>
      <c r="J15" s="21">
        <f t="shared" si="7"/>
        <v>1348</v>
      </c>
      <c r="K15" s="23">
        <f t="shared" si="2"/>
        <v>6.9841269841269843E-2</v>
      </c>
      <c r="L15" s="25"/>
      <c r="M15" s="26">
        <f>M7+M14</f>
        <v>4566</v>
      </c>
      <c r="N15" s="26">
        <f>N7+N14</f>
        <v>3231</v>
      </c>
      <c r="O15" s="26">
        <f>O7+O14</f>
        <v>2147</v>
      </c>
      <c r="P15" s="27">
        <f t="shared" si="3"/>
        <v>0.86968900569426189</v>
      </c>
      <c r="Q15" s="27">
        <f t="shared" si="4"/>
        <v>0.86598576292169605</v>
      </c>
      <c r="R15" s="28">
        <f t="shared" si="5"/>
        <v>0.62785281788542147</v>
      </c>
    </row>
    <row r="16" spans="1:18" x14ac:dyDescent="0.25">
      <c r="A16" s="96" t="s">
        <v>17</v>
      </c>
      <c r="B16" s="97"/>
      <c r="C16" s="29"/>
      <c r="D16" s="30"/>
      <c r="E16" s="31"/>
      <c r="F16" s="29"/>
      <c r="G16" s="29"/>
      <c r="H16" s="32"/>
      <c r="I16" s="29"/>
      <c r="J16" s="29"/>
      <c r="K16" s="31"/>
      <c r="L16" s="33"/>
      <c r="M16" s="34"/>
      <c r="N16" s="34"/>
      <c r="O16" s="34"/>
      <c r="P16" s="31"/>
      <c r="Q16" s="31"/>
      <c r="R16" s="35"/>
    </row>
    <row r="17" spans="1:18" x14ac:dyDescent="0.25">
      <c r="A17" s="83" t="s">
        <v>9</v>
      </c>
      <c r="B17" s="84"/>
      <c r="C17" s="12">
        <v>2162</v>
      </c>
      <c r="D17" s="12">
        <v>2183</v>
      </c>
      <c r="E17" s="13">
        <f t="shared" ref="E17:E25" si="8">(D17-C17)/C17</f>
        <v>9.7132284921369102E-3</v>
      </c>
      <c r="F17" s="12">
        <v>1608</v>
      </c>
      <c r="G17" s="12">
        <v>1605</v>
      </c>
      <c r="H17" s="14">
        <f t="shared" ref="H17:H25" si="9">(G17-F17)/F17</f>
        <v>-1.8656716417910447E-3</v>
      </c>
      <c r="I17" s="12">
        <v>798</v>
      </c>
      <c r="J17" s="12">
        <v>805</v>
      </c>
      <c r="K17" s="14">
        <f t="shared" ref="K17:K25" si="10">(J17-I17)/I17</f>
        <v>8.771929824561403E-3</v>
      </c>
      <c r="L17" s="15"/>
      <c r="M17" s="12">
        <v>2335</v>
      </c>
      <c r="N17" s="12">
        <v>1675</v>
      </c>
      <c r="O17" s="12">
        <v>1157</v>
      </c>
      <c r="P17" s="17">
        <f t="shared" ref="P17" si="11">D17/M17</f>
        <v>0.93490364025695927</v>
      </c>
      <c r="Q17" s="17">
        <f t="shared" ref="Q17:Q25" si="12">G17/N17</f>
        <v>0.95820895522388061</v>
      </c>
      <c r="R17" s="18">
        <f t="shared" ref="R17:R25" si="13">J17/O17</f>
        <v>0.69576490924805534</v>
      </c>
    </row>
    <row r="18" spans="1:18" x14ac:dyDescent="0.25">
      <c r="A18" s="90" t="s">
        <v>10</v>
      </c>
      <c r="B18" s="91"/>
      <c r="C18" s="19">
        <v>336</v>
      </c>
      <c r="D18" s="19">
        <v>361</v>
      </c>
      <c r="E18" s="13">
        <f t="shared" si="8"/>
        <v>7.4404761904761904E-2</v>
      </c>
      <c r="F18" s="19">
        <v>231</v>
      </c>
      <c r="G18" s="19">
        <v>251</v>
      </c>
      <c r="H18" s="14">
        <f t="shared" si="9"/>
        <v>8.6580086580086577E-2</v>
      </c>
      <c r="I18" s="19">
        <v>144</v>
      </c>
      <c r="J18" s="19">
        <v>140</v>
      </c>
      <c r="K18" s="14">
        <f t="shared" si="10"/>
        <v>-2.7777777777777776E-2</v>
      </c>
      <c r="L18" s="15"/>
      <c r="M18" s="19">
        <v>348</v>
      </c>
      <c r="N18" s="19">
        <v>222</v>
      </c>
      <c r="O18" s="19">
        <v>161</v>
      </c>
      <c r="P18" s="17">
        <f>D18/M18</f>
        <v>1.0373563218390804</v>
      </c>
      <c r="Q18" s="17">
        <f t="shared" si="12"/>
        <v>1.1306306306306306</v>
      </c>
      <c r="R18" s="18">
        <f t="shared" si="13"/>
        <v>0.86956521739130432</v>
      </c>
    </row>
    <row r="19" spans="1:18" x14ac:dyDescent="0.25">
      <c r="A19" s="90" t="s">
        <v>41</v>
      </c>
      <c r="B19" s="91"/>
      <c r="C19" s="19">
        <v>270</v>
      </c>
      <c r="D19" s="19">
        <v>301</v>
      </c>
      <c r="E19" s="13">
        <f t="shared" si="8"/>
        <v>0.11481481481481481</v>
      </c>
      <c r="F19" s="19">
        <v>187</v>
      </c>
      <c r="G19" s="19">
        <v>203</v>
      </c>
      <c r="H19" s="14">
        <f t="shared" si="9"/>
        <v>8.5561497326203204E-2</v>
      </c>
      <c r="I19" s="19">
        <v>130</v>
      </c>
      <c r="J19" s="19">
        <v>123</v>
      </c>
      <c r="K19" s="14">
        <f t="shared" si="10"/>
        <v>-5.3846153846153849E-2</v>
      </c>
      <c r="L19" s="15"/>
      <c r="M19" s="19">
        <v>277</v>
      </c>
      <c r="N19" s="19">
        <v>175</v>
      </c>
      <c r="O19" s="19">
        <v>139</v>
      </c>
      <c r="P19" s="17">
        <f t="shared" ref="P19:P25" si="14">D19/M19</f>
        <v>1.0866425992779782</v>
      </c>
      <c r="Q19" s="17">
        <f t="shared" si="12"/>
        <v>1.1599999999999999</v>
      </c>
      <c r="R19" s="18">
        <f t="shared" si="13"/>
        <v>0.8848920863309353</v>
      </c>
    </row>
    <row r="20" spans="1:18" x14ac:dyDescent="0.25">
      <c r="A20" s="90" t="s">
        <v>11</v>
      </c>
      <c r="B20" s="91"/>
      <c r="C20" s="19">
        <v>1416</v>
      </c>
      <c r="D20" s="19">
        <v>1479</v>
      </c>
      <c r="E20" s="13">
        <f t="shared" si="8"/>
        <v>4.4491525423728813E-2</v>
      </c>
      <c r="F20" s="19">
        <v>1009</v>
      </c>
      <c r="G20" s="19">
        <v>1056</v>
      </c>
      <c r="H20" s="14">
        <f t="shared" si="9"/>
        <v>4.6580773042616451E-2</v>
      </c>
      <c r="I20" s="19">
        <v>513</v>
      </c>
      <c r="J20" s="19">
        <v>517</v>
      </c>
      <c r="K20" s="14">
        <f t="shared" si="10"/>
        <v>7.7972709551656916E-3</v>
      </c>
      <c r="L20" s="15"/>
      <c r="M20" s="19">
        <v>1457</v>
      </c>
      <c r="N20" s="19">
        <v>960</v>
      </c>
      <c r="O20" s="19">
        <v>658</v>
      </c>
      <c r="P20" s="17">
        <f t="shared" si="14"/>
        <v>1.0150995195607413</v>
      </c>
      <c r="Q20" s="17">
        <f t="shared" si="12"/>
        <v>1.1000000000000001</v>
      </c>
      <c r="R20" s="18">
        <f t="shared" si="13"/>
        <v>0.7857142857142857</v>
      </c>
    </row>
    <row r="21" spans="1:18" x14ac:dyDescent="0.25">
      <c r="A21" s="90" t="s">
        <v>12</v>
      </c>
      <c r="B21" s="91"/>
      <c r="C21" s="12">
        <v>147</v>
      </c>
      <c r="D21" s="12">
        <v>140</v>
      </c>
      <c r="E21" s="13">
        <f t="shared" si="8"/>
        <v>-4.7619047619047616E-2</v>
      </c>
      <c r="F21" s="12">
        <v>130</v>
      </c>
      <c r="G21" s="12">
        <v>123</v>
      </c>
      <c r="H21" s="14">
        <f t="shared" si="9"/>
        <v>-5.3846153846153849E-2</v>
      </c>
      <c r="I21" s="12">
        <v>63</v>
      </c>
      <c r="J21" s="12">
        <v>71</v>
      </c>
      <c r="K21" s="14">
        <f t="shared" si="10"/>
        <v>0.12698412698412698</v>
      </c>
      <c r="L21" s="15"/>
      <c r="M21" s="12">
        <v>218</v>
      </c>
      <c r="N21" s="12">
        <v>201</v>
      </c>
      <c r="O21" s="12">
        <v>153</v>
      </c>
      <c r="P21" s="17">
        <f t="shared" si="14"/>
        <v>0.64220183486238536</v>
      </c>
      <c r="Q21" s="17">
        <f t="shared" si="12"/>
        <v>0.61194029850746268</v>
      </c>
      <c r="R21" s="18">
        <f t="shared" si="13"/>
        <v>0.46405228758169936</v>
      </c>
    </row>
    <row r="22" spans="1:18" x14ac:dyDescent="0.25">
      <c r="A22" s="90" t="s">
        <v>13</v>
      </c>
      <c r="B22" s="91"/>
      <c r="C22" s="12">
        <v>526</v>
      </c>
      <c r="D22" s="12">
        <v>505</v>
      </c>
      <c r="E22" s="13">
        <f t="shared" si="8"/>
        <v>-3.9923954372623575E-2</v>
      </c>
      <c r="F22" s="12">
        <v>400</v>
      </c>
      <c r="G22" s="12">
        <v>373</v>
      </c>
      <c r="H22" s="14">
        <f t="shared" si="9"/>
        <v>-6.7500000000000004E-2</v>
      </c>
      <c r="I22" s="12">
        <v>181</v>
      </c>
      <c r="J22" s="12">
        <v>176</v>
      </c>
      <c r="K22" s="14">
        <f t="shared" si="10"/>
        <v>-2.7624309392265192E-2</v>
      </c>
      <c r="L22" s="15"/>
      <c r="M22" s="12">
        <v>588</v>
      </c>
      <c r="N22" s="12">
        <v>443</v>
      </c>
      <c r="O22" s="12">
        <v>280</v>
      </c>
      <c r="P22" s="17">
        <f t="shared" si="14"/>
        <v>0.858843537414966</v>
      </c>
      <c r="Q22" s="17">
        <f t="shared" si="12"/>
        <v>0.84198645598194133</v>
      </c>
      <c r="R22" s="18">
        <f t="shared" si="13"/>
        <v>0.62857142857142856</v>
      </c>
    </row>
    <row r="23" spans="1:18" x14ac:dyDescent="0.25">
      <c r="A23" s="90" t="s">
        <v>14</v>
      </c>
      <c r="B23" s="91"/>
      <c r="C23" s="20">
        <v>73</v>
      </c>
      <c r="D23" s="20">
        <v>59</v>
      </c>
      <c r="E23" s="13">
        <f t="shared" si="8"/>
        <v>-0.19178082191780821</v>
      </c>
      <c r="F23" s="20">
        <v>69</v>
      </c>
      <c r="G23" s="20">
        <v>53</v>
      </c>
      <c r="H23" s="14">
        <f t="shared" si="9"/>
        <v>-0.2318840579710145</v>
      </c>
      <c r="I23" s="20">
        <v>41</v>
      </c>
      <c r="J23" s="20">
        <v>41</v>
      </c>
      <c r="K23" s="14">
        <f t="shared" si="10"/>
        <v>0</v>
      </c>
      <c r="L23" s="15"/>
      <c r="M23" s="20">
        <v>72</v>
      </c>
      <c r="N23" s="20">
        <v>71</v>
      </c>
      <c r="O23" s="20">
        <v>66</v>
      </c>
      <c r="P23" s="17">
        <f t="shared" si="14"/>
        <v>0.81944444444444442</v>
      </c>
      <c r="Q23" s="17">
        <f t="shared" si="12"/>
        <v>0.74647887323943662</v>
      </c>
      <c r="R23" s="18">
        <f t="shared" si="13"/>
        <v>0.62121212121212122</v>
      </c>
    </row>
    <row r="24" spans="1:18" x14ac:dyDescent="0.25">
      <c r="A24" s="92" t="s">
        <v>15</v>
      </c>
      <c r="B24" s="93"/>
      <c r="C24" s="19">
        <v>831</v>
      </c>
      <c r="D24" s="19">
        <v>793</v>
      </c>
      <c r="E24" s="13">
        <f t="shared" si="8"/>
        <v>-4.5728038507821901E-2</v>
      </c>
      <c r="F24" s="19">
        <v>310</v>
      </c>
      <c r="G24" s="19">
        <v>293</v>
      </c>
      <c r="H24" s="14">
        <f t="shared" si="9"/>
        <v>-5.4838709677419356E-2</v>
      </c>
      <c r="I24" s="19">
        <v>138</v>
      </c>
      <c r="J24" s="19">
        <v>141</v>
      </c>
      <c r="K24" s="14">
        <f t="shared" si="10"/>
        <v>2.1739130434782608E-2</v>
      </c>
      <c r="L24" s="15"/>
      <c r="M24" s="19">
        <v>851</v>
      </c>
      <c r="N24" s="19">
        <v>325</v>
      </c>
      <c r="O24" s="19">
        <v>259</v>
      </c>
      <c r="P24" s="17">
        <f t="shared" si="14"/>
        <v>0.93184488836662749</v>
      </c>
      <c r="Q24" s="17">
        <f t="shared" si="12"/>
        <v>0.90153846153846151</v>
      </c>
      <c r="R24" s="18">
        <f t="shared" si="13"/>
        <v>0.54440154440154442</v>
      </c>
    </row>
    <row r="25" spans="1:18" x14ac:dyDescent="0.25">
      <c r="A25" s="94" t="s">
        <v>18</v>
      </c>
      <c r="B25" s="95"/>
      <c r="C25" s="36">
        <f>C17+C24</f>
        <v>2993</v>
      </c>
      <c r="D25" s="37">
        <f>D17+D24</f>
        <v>2976</v>
      </c>
      <c r="E25" s="23">
        <f t="shared" si="8"/>
        <v>-5.6799198128967589E-3</v>
      </c>
      <c r="F25" s="36">
        <f>F17+F24</f>
        <v>1918</v>
      </c>
      <c r="G25" s="36">
        <f>G17+G24</f>
        <v>1898</v>
      </c>
      <c r="H25" s="24">
        <f t="shared" si="9"/>
        <v>-1.0427528675703858E-2</v>
      </c>
      <c r="I25" s="36">
        <f t="shared" ref="I25:J25" si="15">I17+I24</f>
        <v>936</v>
      </c>
      <c r="J25" s="36">
        <f t="shared" si="15"/>
        <v>946</v>
      </c>
      <c r="K25" s="23">
        <f t="shared" si="10"/>
        <v>1.0683760683760684E-2</v>
      </c>
      <c r="L25" s="25"/>
      <c r="M25" s="38">
        <f>M17+M24</f>
        <v>3186</v>
      </c>
      <c r="N25" s="38">
        <f>N17+N24</f>
        <v>2000</v>
      </c>
      <c r="O25" s="38">
        <f>O17+O24</f>
        <v>1416</v>
      </c>
      <c r="P25" s="27">
        <f t="shared" si="14"/>
        <v>0.93408662900188322</v>
      </c>
      <c r="Q25" s="27">
        <f t="shared" si="12"/>
        <v>0.94899999999999995</v>
      </c>
      <c r="R25" s="28">
        <f t="shared" si="13"/>
        <v>0.66807909604519777</v>
      </c>
    </row>
    <row r="26" spans="1:18" ht="15" customHeight="1" x14ac:dyDescent="0.25">
      <c r="A26" s="100" t="s">
        <v>19</v>
      </c>
      <c r="B26" s="101"/>
      <c r="C26" s="39"/>
      <c r="D26" s="40"/>
      <c r="E26" s="41"/>
      <c r="F26" s="39"/>
      <c r="G26" s="39"/>
      <c r="H26" s="42"/>
      <c r="I26" s="39"/>
      <c r="J26" s="39"/>
      <c r="K26" s="41"/>
      <c r="L26" s="43"/>
      <c r="M26" s="44"/>
      <c r="N26" s="44"/>
      <c r="O26" s="44"/>
      <c r="P26" s="45"/>
      <c r="Q26" s="45"/>
      <c r="R26" s="46"/>
    </row>
    <row r="27" spans="1:18" x14ac:dyDescent="0.25">
      <c r="A27" s="102" t="s">
        <v>20</v>
      </c>
      <c r="B27" s="47" t="s">
        <v>21</v>
      </c>
      <c r="C27" s="19">
        <v>375</v>
      </c>
      <c r="D27" s="48">
        <v>424</v>
      </c>
      <c r="E27" s="13">
        <f t="shared" ref="E27:E65" si="16">(D27-C27)/C27</f>
        <v>0.13066666666666665</v>
      </c>
      <c r="F27" s="19">
        <v>277</v>
      </c>
      <c r="G27" s="19">
        <v>306</v>
      </c>
      <c r="H27" s="14">
        <f t="shared" ref="H27:H53" si="17">(G27-F27)/F27</f>
        <v>0.10469314079422383</v>
      </c>
      <c r="I27" s="19">
        <v>148</v>
      </c>
      <c r="J27" s="19">
        <v>158</v>
      </c>
      <c r="K27" s="13">
        <f t="shared" ref="K27:K28" si="18">(J27-I27)/I27</f>
        <v>6.7567567567567571E-2</v>
      </c>
      <c r="L27" s="49"/>
      <c r="M27" s="50">
        <v>386</v>
      </c>
      <c r="N27" s="50">
        <v>258</v>
      </c>
      <c r="O27" s="51">
        <v>179</v>
      </c>
      <c r="P27" s="17">
        <f t="shared" ref="P27:P65" si="19">D27/M27</f>
        <v>1.0984455958549222</v>
      </c>
      <c r="Q27" s="17">
        <f t="shared" ref="Q27:Q65" si="20">G27/N27</f>
        <v>1.1860465116279071</v>
      </c>
      <c r="R27" s="18">
        <f t="shared" ref="R27:R65" si="21">J27/O27</f>
        <v>0.88268156424581001</v>
      </c>
    </row>
    <row r="28" spans="1:18" x14ac:dyDescent="0.25">
      <c r="A28" s="103"/>
      <c r="B28" s="52" t="s">
        <v>22</v>
      </c>
      <c r="C28" s="53">
        <v>567</v>
      </c>
      <c r="D28" s="54">
        <v>577</v>
      </c>
      <c r="E28" s="55">
        <f t="shared" si="16"/>
        <v>1.7636684303350969E-2</v>
      </c>
      <c r="F28" s="53">
        <v>426</v>
      </c>
      <c r="G28" s="53">
        <v>421</v>
      </c>
      <c r="H28" s="56">
        <f t="shared" si="17"/>
        <v>-1.1737089201877934E-2</v>
      </c>
      <c r="I28" s="53">
        <v>203</v>
      </c>
      <c r="J28" s="53">
        <v>203</v>
      </c>
      <c r="K28" s="13">
        <f t="shared" si="18"/>
        <v>0</v>
      </c>
      <c r="L28" s="57"/>
      <c r="M28" s="58">
        <v>594</v>
      </c>
      <c r="N28" s="58">
        <v>416</v>
      </c>
      <c r="O28" s="58">
        <v>267</v>
      </c>
      <c r="P28" s="17">
        <f t="shared" si="19"/>
        <v>0.97138047138047134</v>
      </c>
      <c r="Q28" s="17">
        <f t="shared" si="20"/>
        <v>1.0120192307692308</v>
      </c>
      <c r="R28" s="18">
        <f t="shared" si="21"/>
        <v>0.76029962546816476</v>
      </c>
    </row>
    <row r="29" spans="1:18" s="68" customFormat="1" ht="15.75" thickBot="1" x14ac:dyDescent="0.3">
      <c r="A29" s="104"/>
      <c r="B29" s="59" t="s">
        <v>23</v>
      </c>
      <c r="C29" s="60">
        <v>162</v>
      </c>
      <c r="D29" s="61">
        <v>121</v>
      </c>
      <c r="E29" s="62">
        <f t="shared" si="16"/>
        <v>-0.25308641975308643</v>
      </c>
      <c r="F29" s="60">
        <v>48</v>
      </c>
      <c r="G29" s="60">
        <v>47</v>
      </c>
      <c r="H29" s="63">
        <f t="shared" si="17"/>
        <v>-2.0833333333333332E-2</v>
      </c>
      <c r="I29" s="60">
        <v>12</v>
      </c>
      <c r="J29" s="60">
        <v>10</v>
      </c>
      <c r="K29" s="62">
        <f>(J29-I29)/I29</f>
        <v>-0.16666666666666666</v>
      </c>
      <c r="L29" s="64"/>
      <c r="M29" s="65">
        <v>165</v>
      </c>
      <c r="N29" s="65">
        <v>45</v>
      </c>
      <c r="O29" s="65">
        <v>34</v>
      </c>
      <c r="P29" s="66">
        <f t="shared" si="19"/>
        <v>0.73333333333333328</v>
      </c>
      <c r="Q29" s="66">
        <f t="shared" si="20"/>
        <v>1.0444444444444445</v>
      </c>
      <c r="R29" s="67">
        <f t="shared" si="21"/>
        <v>0.29411764705882354</v>
      </c>
    </row>
    <row r="30" spans="1:18" ht="15.75" thickBot="1" x14ac:dyDescent="0.3">
      <c r="A30" s="98" t="s">
        <v>24</v>
      </c>
      <c r="B30" s="69" t="s">
        <v>21</v>
      </c>
      <c r="C30" s="70">
        <v>279</v>
      </c>
      <c r="D30" s="71">
        <v>286</v>
      </c>
      <c r="E30" s="72">
        <f t="shared" si="16"/>
        <v>2.5089605734767026E-2</v>
      </c>
      <c r="F30" s="70">
        <v>197</v>
      </c>
      <c r="G30" s="70">
        <v>195</v>
      </c>
      <c r="H30" s="73">
        <f t="shared" si="17"/>
        <v>-1.015228426395939E-2</v>
      </c>
      <c r="I30" s="53">
        <v>85</v>
      </c>
      <c r="J30" s="53">
        <v>83</v>
      </c>
      <c r="K30" s="72">
        <f t="shared" ref="K30:K53" si="22">(J30-I30)/I30</f>
        <v>-2.3529411764705882E-2</v>
      </c>
      <c r="L30" s="74"/>
      <c r="M30" s="75">
        <v>287</v>
      </c>
      <c r="N30" s="75">
        <v>186</v>
      </c>
      <c r="O30" s="75">
        <v>122</v>
      </c>
      <c r="P30" s="76">
        <f t="shared" si="19"/>
        <v>0.99651567944250874</v>
      </c>
      <c r="Q30" s="76">
        <f t="shared" si="20"/>
        <v>1.0483870967741935</v>
      </c>
      <c r="R30" s="77">
        <f t="shared" si="21"/>
        <v>0.68032786885245899</v>
      </c>
    </row>
    <row r="31" spans="1:18" ht="15.75" thickBot="1" x14ac:dyDescent="0.3">
      <c r="A31" s="98"/>
      <c r="B31" s="52" t="s">
        <v>22</v>
      </c>
      <c r="C31" s="48">
        <v>438</v>
      </c>
      <c r="D31" s="48">
        <v>433</v>
      </c>
      <c r="E31" s="13">
        <f t="shared" si="16"/>
        <v>-1.1415525114155251E-2</v>
      </c>
      <c r="F31" s="19">
        <v>325</v>
      </c>
      <c r="G31" s="19">
        <v>306</v>
      </c>
      <c r="H31" s="14">
        <f t="shared" si="17"/>
        <v>-5.8461538461538461E-2</v>
      </c>
      <c r="I31" s="19">
        <v>150</v>
      </c>
      <c r="J31" s="19">
        <v>141</v>
      </c>
      <c r="K31" s="13">
        <f t="shared" si="22"/>
        <v>-0.06</v>
      </c>
      <c r="L31" s="57"/>
      <c r="M31" s="50">
        <v>480</v>
      </c>
      <c r="N31" s="50">
        <v>343</v>
      </c>
      <c r="O31" s="50">
        <v>239</v>
      </c>
      <c r="P31" s="17">
        <f t="shared" si="19"/>
        <v>0.90208333333333335</v>
      </c>
      <c r="Q31" s="17">
        <f t="shared" si="20"/>
        <v>0.89212827988338195</v>
      </c>
      <c r="R31" s="18">
        <f t="shared" si="21"/>
        <v>0.58995815899581594</v>
      </c>
    </row>
    <row r="32" spans="1:18" ht="15.75" thickBot="1" x14ac:dyDescent="0.3">
      <c r="A32" s="99"/>
      <c r="B32" s="59" t="s">
        <v>23</v>
      </c>
      <c r="C32" s="60">
        <v>173</v>
      </c>
      <c r="D32" s="61">
        <v>159</v>
      </c>
      <c r="E32" s="62">
        <f t="shared" si="16"/>
        <v>-8.0924855491329481E-2</v>
      </c>
      <c r="F32" s="60">
        <v>74</v>
      </c>
      <c r="G32" s="60">
        <v>67</v>
      </c>
      <c r="H32" s="63">
        <f t="shared" si="17"/>
        <v>-9.45945945945946E-2</v>
      </c>
      <c r="I32" s="60">
        <v>29</v>
      </c>
      <c r="J32" s="60">
        <v>30</v>
      </c>
      <c r="K32" s="62">
        <f t="shared" si="22"/>
        <v>3.4482758620689655E-2</v>
      </c>
      <c r="L32" s="64"/>
      <c r="M32" s="65">
        <v>175</v>
      </c>
      <c r="N32" s="65">
        <v>76</v>
      </c>
      <c r="O32" s="65">
        <v>54</v>
      </c>
      <c r="P32" s="66">
        <f t="shared" si="19"/>
        <v>0.90857142857142859</v>
      </c>
      <c r="Q32" s="66">
        <f t="shared" si="20"/>
        <v>0.88157894736842102</v>
      </c>
      <c r="R32" s="67">
        <f t="shared" si="21"/>
        <v>0.55555555555555558</v>
      </c>
    </row>
    <row r="33" spans="1:18" ht="15.75" thickBot="1" x14ac:dyDescent="0.3">
      <c r="A33" s="98" t="s">
        <v>25</v>
      </c>
      <c r="B33" s="69" t="s">
        <v>21</v>
      </c>
      <c r="C33" s="70">
        <v>350</v>
      </c>
      <c r="D33" s="71">
        <v>334</v>
      </c>
      <c r="E33" s="72">
        <f t="shared" si="16"/>
        <v>-4.5714285714285714E-2</v>
      </c>
      <c r="F33" s="70">
        <v>226</v>
      </c>
      <c r="G33" s="70">
        <v>240</v>
      </c>
      <c r="H33" s="73">
        <f t="shared" si="17"/>
        <v>6.1946902654867256E-2</v>
      </c>
      <c r="I33" s="53">
        <v>107</v>
      </c>
      <c r="J33" s="53">
        <v>104</v>
      </c>
      <c r="K33" s="72">
        <f t="shared" si="22"/>
        <v>-2.8037383177570093E-2</v>
      </c>
      <c r="L33" s="74"/>
      <c r="M33" s="75">
        <v>357</v>
      </c>
      <c r="N33" s="75">
        <v>226</v>
      </c>
      <c r="O33" s="75">
        <v>150</v>
      </c>
      <c r="P33" s="76">
        <f t="shared" si="19"/>
        <v>0.93557422969187676</v>
      </c>
      <c r="Q33" s="76">
        <f t="shared" si="20"/>
        <v>1.0619469026548674</v>
      </c>
      <c r="R33" s="77">
        <f t="shared" si="21"/>
        <v>0.69333333333333336</v>
      </c>
    </row>
    <row r="34" spans="1:18" ht="15.75" thickBot="1" x14ac:dyDescent="0.3">
      <c r="A34" s="98"/>
      <c r="B34" s="52" t="s">
        <v>22</v>
      </c>
      <c r="C34" s="48">
        <v>498</v>
      </c>
      <c r="D34" s="48">
        <v>486</v>
      </c>
      <c r="E34" s="13">
        <f t="shared" si="16"/>
        <v>-2.4096385542168676E-2</v>
      </c>
      <c r="F34" s="19">
        <v>337</v>
      </c>
      <c r="G34" s="19">
        <v>355</v>
      </c>
      <c r="H34" s="14">
        <f t="shared" si="17"/>
        <v>5.3412462908011868E-2</v>
      </c>
      <c r="I34" s="19">
        <v>163</v>
      </c>
      <c r="J34" s="19">
        <v>157</v>
      </c>
      <c r="K34" s="13">
        <f t="shared" si="22"/>
        <v>-3.6809815950920248E-2</v>
      </c>
      <c r="L34" s="57"/>
      <c r="M34" s="50">
        <v>524</v>
      </c>
      <c r="N34" s="50">
        <v>359</v>
      </c>
      <c r="O34" s="50">
        <v>242</v>
      </c>
      <c r="P34" s="17">
        <f t="shared" si="19"/>
        <v>0.9274809160305344</v>
      </c>
      <c r="Q34" s="17">
        <f t="shared" si="20"/>
        <v>0.9888579387186629</v>
      </c>
      <c r="R34" s="18">
        <f t="shared" si="21"/>
        <v>0.64876033057851235</v>
      </c>
    </row>
    <row r="35" spans="1:18" ht="15.75" thickBot="1" x14ac:dyDescent="0.3">
      <c r="A35" s="99"/>
      <c r="B35" s="59" t="s">
        <v>23</v>
      </c>
      <c r="C35" s="60">
        <v>220</v>
      </c>
      <c r="D35" s="61">
        <v>254</v>
      </c>
      <c r="E35" s="62">
        <f t="shared" si="16"/>
        <v>0.15454545454545454</v>
      </c>
      <c r="F35" s="60">
        <v>55</v>
      </c>
      <c r="G35" s="60">
        <v>57</v>
      </c>
      <c r="H35" s="63">
        <f t="shared" si="17"/>
        <v>3.6363636363636362E-2</v>
      </c>
      <c r="I35" s="60">
        <v>13</v>
      </c>
      <c r="J35" s="60">
        <v>19</v>
      </c>
      <c r="K35" s="62">
        <f t="shared" si="22"/>
        <v>0.46153846153846156</v>
      </c>
      <c r="L35" s="64"/>
      <c r="M35" s="65">
        <v>222</v>
      </c>
      <c r="N35" s="65">
        <v>57</v>
      </c>
      <c r="O35" s="65">
        <v>49</v>
      </c>
      <c r="P35" s="66">
        <f t="shared" si="19"/>
        <v>1.1441441441441442</v>
      </c>
      <c r="Q35" s="66">
        <f t="shared" si="20"/>
        <v>1</v>
      </c>
      <c r="R35" s="67">
        <f t="shared" si="21"/>
        <v>0.38775510204081631</v>
      </c>
    </row>
    <row r="36" spans="1:18" ht="15.75" thickBot="1" x14ac:dyDescent="0.3">
      <c r="A36" s="98" t="s">
        <v>26</v>
      </c>
      <c r="B36" s="69" t="s">
        <v>21</v>
      </c>
      <c r="C36" s="71">
        <v>201</v>
      </c>
      <c r="D36" s="71">
        <v>211</v>
      </c>
      <c r="E36" s="72">
        <f t="shared" si="16"/>
        <v>4.975124378109453E-2</v>
      </c>
      <c r="F36" s="70">
        <v>139</v>
      </c>
      <c r="G36" s="70">
        <v>151</v>
      </c>
      <c r="H36" s="73">
        <f t="shared" si="17"/>
        <v>8.6330935251798566E-2</v>
      </c>
      <c r="I36" s="53">
        <v>77</v>
      </c>
      <c r="J36" s="53">
        <v>73</v>
      </c>
      <c r="K36" s="72">
        <f t="shared" si="22"/>
        <v>-5.1948051948051951E-2</v>
      </c>
      <c r="L36" s="74"/>
      <c r="M36" s="75">
        <v>206</v>
      </c>
      <c r="N36" s="75">
        <v>129</v>
      </c>
      <c r="O36" s="75">
        <v>91</v>
      </c>
      <c r="P36" s="76">
        <f t="shared" si="19"/>
        <v>1.0242718446601942</v>
      </c>
      <c r="Q36" s="76">
        <f t="shared" si="20"/>
        <v>1.1705426356589148</v>
      </c>
      <c r="R36" s="77">
        <f t="shared" si="21"/>
        <v>0.80219780219780223</v>
      </c>
    </row>
    <row r="37" spans="1:18" ht="15.75" thickBot="1" x14ac:dyDescent="0.3">
      <c r="A37" s="98"/>
      <c r="B37" s="52" t="s">
        <v>22</v>
      </c>
      <c r="C37" s="48">
        <v>293</v>
      </c>
      <c r="D37" s="48">
        <v>313</v>
      </c>
      <c r="E37" s="13">
        <f t="shared" si="16"/>
        <v>6.8259385665529013E-2</v>
      </c>
      <c r="F37" s="19">
        <v>223</v>
      </c>
      <c r="G37" s="19">
        <v>245</v>
      </c>
      <c r="H37" s="14">
        <f t="shared" si="17"/>
        <v>9.8654708520179366E-2</v>
      </c>
      <c r="I37" s="19">
        <v>127</v>
      </c>
      <c r="J37" s="19">
        <v>137</v>
      </c>
      <c r="K37" s="13">
        <f t="shared" si="22"/>
        <v>7.874015748031496E-2</v>
      </c>
      <c r="L37" s="57"/>
      <c r="M37" s="50">
        <v>308</v>
      </c>
      <c r="N37" s="50">
        <v>220</v>
      </c>
      <c r="O37" s="50">
        <v>167</v>
      </c>
      <c r="P37" s="17">
        <f t="shared" si="19"/>
        <v>1.0162337662337662</v>
      </c>
      <c r="Q37" s="17">
        <f t="shared" si="20"/>
        <v>1.1136363636363635</v>
      </c>
      <c r="R37" s="18">
        <f t="shared" si="21"/>
        <v>0.82035928143712578</v>
      </c>
    </row>
    <row r="38" spans="1:18" ht="15.75" thickBot="1" x14ac:dyDescent="0.3">
      <c r="A38" s="99"/>
      <c r="B38" s="59" t="s">
        <v>23</v>
      </c>
      <c r="C38" s="60">
        <v>28</v>
      </c>
      <c r="D38" s="61">
        <v>43</v>
      </c>
      <c r="E38" s="62">
        <f t="shared" si="16"/>
        <v>0.5357142857142857</v>
      </c>
      <c r="F38" s="60">
        <v>8</v>
      </c>
      <c r="G38" s="60">
        <v>14</v>
      </c>
      <c r="H38" s="63">
        <f t="shared" si="17"/>
        <v>0.75</v>
      </c>
      <c r="I38" s="60">
        <v>3</v>
      </c>
      <c r="J38" s="60">
        <v>12</v>
      </c>
      <c r="K38" s="62">
        <f t="shared" si="22"/>
        <v>3</v>
      </c>
      <c r="L38" s="64"/>
      <c r="M38" s="65">
        <v>28</v>
      </c>
      <c r="N38" s="65">
        <v>8</v>
      </c>
      <c r="O38" s="65">
        <v>7</v>
      </c>
      <c r="P38" s="66">
        <f t="shared" si="19"/>
        <v>1.5357142857142858</v>
      </c>
      <c r="Q38" s="66">
        <f t="shared" si="20"/>
        <v>1.75</v>
      </c>
      <c r="R38" s="67">
        <f t="shared" si="21"/>
        <v>1.7142857142857142</v>
      </c>
    </row>
    <row r="39" spans="1:18" ht="15.75" thickBot="1" x14ac:dyDescent="0.3">
      <c r="A39" s="98" t="s">
        <v>27</v>
      </c>
      <c r="B39" s="69" t="s">
        <v>21</v>
      </c>
      <c r="C39" s="71">
        <v>67</v>
      </c>
      <c r="D39" s="71">
        <v>82</v>
      </c>
      <c r="E39" s="72">
        <f t="shared" si="16"/>
        <v>0.22388059701492538</v>
      </c>
      <c r="F39" s="70">
        <v>56</v>
      </c>
      <c r="G39" s="70">
        <v>59</v>
      </c>
      <c r="H39" s="73">
        <f t="shared" si="17"/>
        <v>5.3571428571428568E-2</v>
      </c>
      <c r="I39" s="53">
        <v>33</v>
      </c>
      <c r="J39" s="53">
        <v>40</v>
      </c>
      <c r="K39" s="13">
        <f t="shared" si="22"/>
        <v>0.21212121212121213</v>
      </c>
      <c r="L39" s="74"/>
      <c r="M39" s="75">
        <v>70</v>
      </c>
      <c r="N39" s="75">
        <v>50</v>
      </c>
      <c r="O39" s="75">
        <v>38</v>
      </c>
      <c r="P39" s="76">
        <f t="shared" si="19"/>
        <v>1.1714285714285715</v>
      </c>
      <c r="Q39" s="76">
        <f t="shared" si="20"/>
        <v>1.18</v>
      </c>
      <c r="R39" s="77">
        <f t="shared" si="21"/>
        <v>1.0526315789473684</v>
      </c>
    </row>
    <row r="40" spans="1:18" ht="15.75" thickBot="1" x14ac:dyDescent="0.3">
      <c r="A40" s="98"/>
      <c r="B40" s="52" t="s">
        <v>22</v>
      </c>
      <c r="C40" s="19">
        <v>110</v>
      </c>
      <c r="D40" s="48">
        <v>115</v>
      </c>
      <c r="E40" s="13">
        <f t="shared" si="16"/>
        <v>4.5454545454545456E-2</v>
      </c>
      <c r="F40" s="19">
        <v>92</v>
      </c>
      <c r="G40" s="19">
        <v>81</v>
      </c>
      <c r="H40" s="14">
        <f t="shared" si="17"/>
        <v>-0.11956521739130435</v>
      </c>
      <c r="I40" s="19">
        <v>51</v>
      </c>
      <c r="J40" s="19">
        <v>52</v>
      </c>
      <c r="K40" s="13">
        <f t="shared" si="22"/>
        <v>1.9607843137254902E-2</v>
      </c>
      <c r="L40" s="57"/>
      <c r="M40" s="50">
        <v>126</v>
      </c>
      <c r="N40" s="50">
        <v>94</v>
      </c>
      <c r="O40" s="50">
        <v>71</v>
      </c>
      <c r="P40" s="17">
        <f t="shared" si="19"/>
        <v>0.91269841269841268</v>
      </c>
      <c r="Q40" s="17">
        <f t="shared" si="20"/>
        <v>0.86170212765957444</v>
      </c>
      <c r="R40" s="18">
        <f t="shared" si="21"/>
        <v>0.73239436619718312</v>
      </c>
    </row>
    <row r="41" spans="1:18" ht="15.75" thickBot="1" x14ac:dyDescent="0.3">
      <c r="A41" s="99"/>
      <c r="B41" s="59" t="s">
        <v>23</v>
      </c>
      <c r="C41" s="60">
        <v>87</v>
      </c>
      <c r="D41" s="61">
        <v>63</v>
      </c>
      <c r="E41" s="62">
        <f t="shared" si="16"/>
        <v>-0.27586206896551724</v>
      </c>
      <c r="F41" s="60">
        <v>53</v>
      </c>
      <c r="G41" s="60">
        <v>43</v>
      </c>
      <c r="H41" s="63">
        <f t="shared" si="17"/>
        <v>-0.18867924528301888</v>
      </c>
      <c r="I41" s="60">
        <v>39</v>
      </c>
      <c r="J41" s="60">
        <v>31</v>
      </c>
      <c r="K41" s="62">
        <f t="shared" si="22"/>
        <v>-0.20512820512820512</v>
      </c>
      <c r="L41" s="64"/>
      <c r="M41" s="65">
        <v>93</v>
      </c>
      <c r="N41" s="65">
        <v>59</v>
      </c>
      <c r="O41" s="65">
        <v>48</v>
      </c>
      <c r="P41" s="66">
        <f t="shared" si="19"/>
        <v>0.67741935483870963</v>
      </c>
      <c r="Q41" s="66">
        <f t="shared" si="20"/>
        <v>0.72881355932203384</v>
      </c>
      <c r="R41" s="67">
        <f t="shared" si="21"/>
        <v>0.64583333333333337</v>
      </c>
    </row>
    <row r="42" spans="1:18" ht="15.75" thickBot="1" x14ac:dyDescent="0.3">
      <c r="A42" s="98" t="s">
        <v>28</v>
      </c>
      <c r="B42" s="69" t="s">
        <v>21</v>
      </c>
      <c r="C42" s="71">
        <v>19</v>
      </c>
      <c r="D42" s="71">
        <v>15</v>
      </c>
      <c r="E42" s="72">
        <f t="shared" si="16"/>
        <v>-0.21052631578947367</v>
      </c>
      <c r="F42" s="70">
        <v>16</v>
      </c>
      <c r="G42" s="70">
        <v>14</v>
      </c>
      <c r="H42" s="72">
        <f t="shared" si="17"/>
        <v>-0.125</v>
      </c>
      <c r="I42" s="53">
        <v>9</v>
      </c>
      <c r="J42" s="53">
        <v>8</v>
      </c>
      <c r="K42" s="72">
        <f t="shared" si="22"/>
        <v>-0.1111111111111111</v>
      </c>
      <c r="L42" s="74"/>
      <c r="M42" s="75">
        <v>19</v>
      </c>
      <c r="N42" s="75">
        <v>16</v>
      </c>
      <c r="O42" s="75">
        <v>11</v>
      </c>
      <c r="P42" s="76">
        <f t="shared" si="19"/>
        <v>0.78947368421052633</v>
      </c>
      <c r="Q42" s="76">
        <f t="shared" si="20"/>
        <v>0.875</v>
      </c>
      <c r="R42" s="77">
        <f t="shared" si="21"/>
        <v>0.72727272727272729</v>
      </c>
    </row>
    <row r="43" spans="1:18" ht="15.75" thickBot="1" x14ac:dyDescent="0.3">
      <c r="A43" s="98"/>
      <c r="B43" s="52" t="s">
        <v>22</v>
      </c>
      <c r="C43" s="48">
        <v>28</v>
      </c>
      <c r="D43" s="48">
        <v>28</v>
      </c>
      <c r="E43" s="13">
        <f t="shared" si="16"/>
        <v>0</v>
      </c>
      <c r="F43" s="19">
        <v>23</v>
      </c>
      <c r="G43" s="19">
        <v>24</v>
      </c>
      <c r="H43" s="14">
        <f t="shared" si="17"/>
        <v>4.3478260869565216E-2</v>
      </c>
      <c r="I43" s="19">
        <v>12</v>
      </c>
      <c r="J43" s="19">
        <v>14</v>
      </c>
      <c r="K43" s="13">
        <f t="shared" si="22"/>
        <v>0.16666666666666666</v>
      </c>
      <c r="L43" s="57"/>
      <c r="M43" s="50">
        <v>29</v>
      </c>
      <c r="N43" s="50">
        <v>26</v>
      </c>
      <c r="O43" s="50">
        <v>17</v>
      </c>
      <c r="P43" s="17">
        <f t="shared" si="19"/>
        <v>0.96551724137931039</v>
      </c>
      <c r="Q43" s="17">
        <f t="shared" si="20"/>
        <v>0.92307692307692313</v>
      </c>
      <c r="R43" s="18">
        <f t="shared" si="21"/>
        <v>0.82352941176470584</v>
      </c>
    </row>
    <row r="44" spans="1:18" ht="15.75" thickBot="1" x14ac:dyDescent="0.3">
      <c r="A44" s="99"/>
      <c r="B44" s="59" t="s">
        <v>23</v>
      </c>
      <c r="C44" s="60">
        <v>70</v>
      </c>
      <c r="D44" s="61">
        <v>62</v>
      </c>
      <c r="E44" s="62">
        <f t="shared" si="16"/>
        <v>-0.11428571428571428</v>
      </c>
      <c r="F44" s="60">
        <v>19</v>
      </c>
      <c r="G44" s="60">
        <v>17</v>
      </c>
      <c r="H44" s="63">
        <f t="shared" si="17"/>
        <v>-0.10526315789473684</v>
      </c>
      <c r="I44" s="60">
        <v>9</v>
      </c>
      <c r="J44" s="60">
        <v>6</v>
      </c>
      <c r="K44" s="62">
        <f t="shared" si="22"/>
        <v>-0.33333333333333331</v>
      </c>
      <c r="L44" s="64"/>
      <c r="M44" s="65">
        <v>70</v>
      </c>
      <c r="N44" s="65">
        <v>21</v>
      </c>
      <c r="O44" s="65">
        <v>20</v>
      </c>
      <c r="P44" s="66">
        <f t="shared" si="19"/>
        <v>0.88571428571428568</v>
      </c>
      <c r="Q44" s="66">
        <f t="shared" si="20"/>
        <v>0.80952380952380953</v>
      </c>
      <c r="R44" s="67">
        <f t="shared" si="21"/>
        <v>0.3</v>
      </c>
    </row>
    <row r="45" spans="1:18" ht="15.75" thickBot="1" x14ac:dyDescent="0.3">
      <c r="A45" s="98" t="s">
        <v>29</v>
      </c>
      <c r="B45" s="69" t="s">
        <v>21</v>
      </c>
      <c r="C45" s="71">
        <v>115</v>
      </c>
      <c r="D45" s="71">
        <v>116</v>
      </c>
      <c r="E45" s="72">
        <f t="shared" si="16"/>
        <v>8.6956521739130436E-3</v>
      </c>
      <c r="F45" s="70">
        <v>91</v>
      </c>
      <c r="G45" s="70">
        <v>81</v>
      </c>
      <c r="H45" s="73">
        <f t="shared" si="17"/>
        <v>-0.10989010989010989</v>
      </c>
      <c r="I45" s="53">
        <v>50</v>
      </c>
      <c r="J45" s="53">
        <v>45</v>
      </c>
      <c r="K45" s="72">
        <f t="shared" si="22"/>
        <v>-0.1</v>
      </c>
      <c r="L45" s="74"/>
      <c r="M45" s="75">
        <v>122</v>
      </c>
      <c r="N45" s="75">
        <v>89</v>
      </c>
      <c r="O45" s="75">
        <v>63</v>
      </c>
      <c r="P45" s="76">
        <f t="shared" si="19"/>
        <v>0.95081967213114749</v>
      </c>
      <c r="Q45" s="76">
        <f t="shared" si="20"/>
        <v>0.9101123595505618</v>
      </c>
      <c r="R45" s="77">
        <f t="shared" si="21"/>
        <v>0.7142857142857143</v>
      </c>
    </row>
    <row r="46" spans="1:18" ht="15.75" thickBot="1" x14ac:dyDescent="0.3">
      <c r="A46" s="98"/>
      <c r="B46" s="52" t="s">
        <v>22</v>
      </c>
      <c r="C46" s="48">
        <v>204</v>
      </c>
      <c r="D46" s="48">
        <v>215</v>
      </c>
      <c r="E46" s="13">
        <f t="shared" si="16"/>
        <v>5.3921568627450983E-2</v>
      </c>
      <c r="F46" s="19">
        <v>164</v>
      </c>
      <c r="G46" s="19">
        <v>159</v>
      </c>
      <c r="H46" s="14">
        <f t="shared" si="17"/>
        <v>-3.048780487804878E-2</v>
      </c>
      <c r="I46" s="19">
        <v>83</v>
      </c>
      <c r="J46" s="19">
        <v>93</v>
      </c>
      <c r="K46" s="13">
        <f t="shared" si="22"/>
        <v>0.12048192771084337</v>
      </c>
      <c r="L46" s="57"/>
      <c r="M46" s="50">
        <v>249</v>
      </c>
      <c r="N46" s="50">
        <v>200</v>
      </c>
      <c r="O46" s="50">
        <v>143</v>
      </c>
      <c r="P46" s="17">
        <f t="shared" si="19"/>
        <v>0.86345381526104414</v>
      </c>
      <c r="Q46" s="17">
        <f t="shared" si="20"/>
        <v>0.79500000000000004</v>
      </c>
      <c r="R46" s="18">
        <f t="shared" si="21"/>
        <v>0.65034965034965031</v>
      </c>
    </row>
    <row r="47" spans="1:18" ht="15.75" thickBot="1" x14ac:dyDescent="0.3">
      <c r="A47" s="99"/>
      <c r="B47" s="59" t="s">
        <v>23</v>
      </c>
      <c r="C47" s="60">
        <v>55</v>
      </c>
      <c r="D47" s="61">
        <v>70</v>
      </c>
      <c r="E47" s="62">
        <f t="shared" si="16"/>
        <v>0.27272727272727271</v>
      </c>
      <c r="F47" s="60">
        <v>36</v>
      </c>
      <c r="G47" s="60">
        <v>41</v>
      </c>
      <c r="H47" s="63">
        <f t="shared" si="17"/>
        <v>0.1388888888888889</v>
      </c>
      <c r="I47" s="60">
        <v>28</v>
      </c>
      <c r="J47" s="60">
        <v>28</v>
      </c>
      <c r="K47" s="62">
        <f t="shared" si="22"/>
        <v>0</v>
      </c>
      <c r="L47" s="64"/>
      <c r="M47" s="65">
        <v>62</v>
      </c>
      <c r="N47" s="65">
        <v>42</v>
      </c>
      <c r="O47" s="65">
        <v>35</v>
      </c>
      <c r="P47" s="66">
        <f t="shared" si="19"/>
        <v>1.1290322580645162</v>
      </c>
      <c r="Q47" s="66">
        <f t="shared" si="20"/>
        <v>0.97619047619047616</v>
      </c>
      <c r="R47" s="67">
        <f t="shared" si="21"/>
        <v>0.8</v>
      </c>
    </row>
    <row r="48" spans="1:18" ht="15.75" thickBot="1" x14ac:dyDescent="0.3">
      <c r="A48" s="98" t="s">
        <v>39</v>
      </c>
      <c r="B48" s="69" t="s">
        <v>21</v>
      </c>
      <c r="C48" s="71">
        <v>10</v>
      </c>
      <c r="D48" s="71">
        <v>11</v>
      </c>
      <c r="E48" s="72">
        <f t="shared" si="16"/>
        <v>0.1</v>
      </c>
      <c r="F48" s="70">
        <v>7</v>
      </c>
      <c r="G48" s="70">
        <v>10</v>
      </c>
      <c r="H48" s="73">
        <f t="shared" si="17"/>
        <v>0.42857142857142855</v>
      </c>
      <c r="I48" s="53">
        <v>4</v>
      </c>
      <c r="J48" s="53">
        <v>6</v>
      </c>
      <c r="K48" s="72">
        <f t="shared" si="22"/>
        <v>0.5</v>
      </c>
      <c r="L48" s="74"/>
      <c r="M48" s="75">
        <v>10</v>
      </c>
      <c r="N48" s="75">
        <v>6</v>
      </c>
      <c r="O48" s="75">
        <v>4</v>
      </c>
      <c r="P48" s="76">
        <f t="shared" si="19"/>
        <v>1.1000000000000001</v>
      </c>
      <c r="Q48" s="76">
        <f t="shared" si="20"/>
        <v>1.6666666666666667</v>
      </c>
      <c r="R48" s="77">
        <v>0</v>
      </c>
    </row>
    <row r="49" spans="1:18" ht="15.75" thickBot="1" x14ac:dyDescent="0.3">
      <c r="A49" s="98"/>
      <c r="B49" s="52" t="s">
        <v>22</v>
      </c>
      <c r="C49" s="19">
        <v>24</v>
      </c>
      <c r="D49" s="48">
        <v>16</v>
      </c>
      <c r="E49" s="13">
        <f t="shared" si="16"/>
        <v>-0.33333333333333331</v>
      </c>
      <c r="F49" s="19">
        <v>18</v>
      </c>
      <c r="G49" s="19">
        <v>14</v>
      </c>
      <c r="H49" s="14">
        <f t="shared" si="17"/>
        <v>-0.22222222222222221</v>
      </c>
      <c r="I49" s="19">
        <v>9</v>
      </c>
      <c r="J49" s="19">
        <v>8</v>
      </c>
      <c r="K49" s="13">
        <f t="shared" si="22"/>
        <v>-0.1111111111111111</v>
      </c>
      <c r="L49" s="57"/>
      <c r="M49" s="50">
        <v>25</v>
      </c>
      <c r="N49" s="50">
        <v>17</v>
      </c>
      <c r="O49" s="50">
        <v>11</v>
      </c>
      <c r="P49" s="17">
        <f t="shared" si="19"/>
        <v>0.64</v>
      </c>
      <c r="Q49" s="17">
        <f t="shared" si="20"/>
        <v>0.82352941176470584</v>
      </c>
      <c r="R49" s="18">
        <f t="shared" si="21"/>
        <v>0.72727272727272729</v>
      </c>
    </row>
    <row r="50" spans="1:18" ht="15.75" thickBot="1" x14ac:dyDescent="0.3">
      <c r="A50" s="99"/>
      <c r="B50" s="59" t="s">
        <v>23</v>
      </c>
      <c r="C50" s="60">
        <v>36</v>
      </c>
      <c r="D50" s="61">
        <v>21</v>
      </c>
      <c r="E50" s="62">
        <f t="shared" si="16"/>
        <v>-0.41666666666666669</v>
      </c>
      <c r="F50" s="60">
        <v>17</v>
      </c>
      <c r="G50" s="60">
        <v>7</v>
      </c>
      <c r="H50" s="63">
        <f>(G50-F50)/F50</f>
        <v>-0.58823529411764708</v>
      </c>
      <c r="I50" s="60">
        <v>5</v>
      </c>
      <c r="J50" s="60">
        <v>5</v>
      </c>
      <c r="K50" s="62">
        <f t="shared" si="22"/>
        <v>0</v>
      </c>
      <c r="L50" s="64"/>
      <c r="M50" s="65">
        <v>36</v>
      </c>
      <c r="N50" s="65">
        <v>17</v>
      </c>
      <c r="O50" s="65">
        <v>12</v>
      </c>
      <c r="P50" s="66">
        <f t="shared" si="19"/>
        <v>0.58333333333333337</v>
      </c>
      <c r="Q50" s="66">
        <f t="shared" si="20"/>
        <v>0.41176470588235292</v>
      </c>
      <c r="R50" s="67">
        <f t="shared" si="21"/>
        <v>0.41666666666666669</v>
      </c>
    </row>
    <row r="51" spans="1:18" ht="15.75" thickBot="1" x14ac:dyDescent="0.3">
      <c r="A51" s="99" t="s">
        <v>30</v>
      </c>
      <c r="B51" s="69" t="s">
        <v>21</v>
      </c>
      <c r="C51" s="70">
        <v>408</v>
      </c>
      <c r="D51" s="71">
        <v>391</v>
      </c>
      <c r="E51" s="72">
        <f>(D51-C51)/C51</f>
        <v>-4.1666666666666664E-2</v>
      </c>
      <c r="F51" s="70">
        <v>365</v>
      </c>
      <c r="G51" s="70">
        <v>357</v>
      </c>
      <c r="H51" s="73">
        <f t="shared" si="17"/>
        <v>-2.1917808219178082E-2</v>
      </c>
      <c r="I51" s="53">
        <v>149</v>
      </c>
      <c r="J51" s="53">
        <v>140</v>
      </c>
      <c r="K51" s="72">
        <f t="shared" si="22"/>
        <v>-6.0402684563758392E-2</v>
      </c>
      <c r="L51" s="74"/>
      <c r="M51" s="75">
        <v>531</v>
      </c>
      <c r="N51" s="75">
        <v>471</v>
      </c>
      <c r="O51" s="75">
        <v>265</v>
      </c>
      <c r="P51" s="76">
        <f>D51/M51</f>
        <v>0.73634651600753298</v>
      </c>
      <c r="Q51" s="76">
        <f t="shared" si="20"/>
        <v>0.7579617834394905</v>
      </c>
      <c r="R51" s="77">
        <f t="shared" si="21"/>
        <v>0.52830188679245282</v>
      </c>
    </row>
    <row r="52" spans="1:18" ht="15.75" thickBot="1" x14ac:dyDescent="0.3">
      <c r="A52" s="99"/>
      <c r="B52" s="59" t="s">
        <v>22</v>
      </c>
      <c r="C52" s="60">
        <v>750</v>
      </c>
      <c r="D52" s="61">
        <v>829</v>
      </c>
      <c r="E52" s="62">
        <f>(D52-C52)/C52</f>
        <v>0.10533333333333333</v>
      </c>
      <c r="F52" s="60">
        <v>659</v>
      </c>
      <c r="G52" s="60">
        <v>760</v>
      </c>
      <c r="H52" s="63">
        <f t="shared" si="17"/>
        <v>0.15326251896813353</v>
      </c>
      <c r="I52" s="60">
        <v>270</v>
      </c>
      <c r="J52" s="60">
        <v>340</v>
      </c>
      <c r="K52" s="62">
        <f t="shared" si="22"/>
        <v>0.25925925925925924</v>
      </c>
      <c r="L52" s="64"/>
      <c r="M52" s="65">
        <v>1091</v>
      </c>
      <c r="N52" s="65">
        <v>978</v>
      </c>
      <c r="O52" s="65">
        <v>597</v>
      </c>
      <c r="P52" s="66">
        <f>D52/M52</f>
        <v>0.7598533455545371</v>
      </c>
      <c r="Q52" s="66">
        <f t="shared" si="20"/>
        <v>0.77709611451942739</v>
      </c>
      <c r="R52" s="67">
        <f t="shared" si="21"/>
        <v>0.56951423785594635</v>
      </c>
    </row>
    <row r="53" spans="1:18" ht="15.75" thickBot="1" x14ac:dyDescent="0.3">
      <c r="A53" s="98" t="s">
        <v>31</v>
      </c>
      <c r="B53" s="69" t="s">
        <v>21</v>
      </c>
      <c r="C53" s="70">
        <v>7</v>
      </c>
      <c r="D53" s="78">
        <v>3</v>
      </c>
      <c r="E53" s="72">
        <f>(D53-C53)/C53</f>
        <v>-0.5714285714285714</v>
      </c>
      <c r="F53" s="70">
        <v>6</v>
      </c>
      <c r="G53" s="78">
        <v>3</v>
      </c>
      <c r="H53" s="72">
        <f t="shared" si="17"/>
        <v>-0.5</v>
      </c>
      <c r="I53" s="53">
        <v>4</v>
      </c>
      <c r="J53" s="20">
        <v>1</v>
      </c>
      <c r="K53" s="72">
        <f t="shared" si="22"/>
        <v>-0.75</v>
      </c>
      <c r="L53" s="74"/>
      <c r="M53" s="75">
        <v>8</v>
      </c>
      <c r="N53" s="75">
        <v>5</v>
      </c>
      <c r="O53" s="75">
        <v>3</v>
      </c>
      <c r="P53" s="76">
        <v>0</v>
      </c>
      <c r="Q53" s="76">
        <v>0</v>
      </c>
      <c r="R53" s="77">
        <v>0</v>
      </c>
    </row>
    <row r="54" spans="1:18" ht="15.75" thickBot="1" x14ac:dyDescent="0.3">
      <c r="A54" s="99"/>
      <c r="B54" s="52" t="s">
        <v>22</v>
      </c>
      <c r="C54" s="19">
        <v>23</v>
      </c>
      <c r="D54" s="48">
        <v>25</v>
      </c>
      <c r="E54" s="13">
        <f t="shared" si="16"/>
        <v>8.6956521739130432E-2</v>
      </c>
      <c r="F54" s="19">
        <v>15</v>
      </c>
      <c r="G54" s="19">
        <v>18</v>
      </c>
      <c r="H54" s="56">
        <f>(G54-F54)/F54</f>
        <v>0.2</v>
      </c>
      <c r="I54" s="19">
        <v>6</v>
      </c>
      <c r="J54" s="19">
        <v>6</v>
      </c>
      <c r="K54" s="13">
        <f>(J54-I54)/I54</f>
        <v>0</v>
      </c>
      <c r="L54" s="57"/>
      <c r="M54" s="50">
        <v>31</v>
      </c>
      <c r="N54" s="50">
        <v>21</v>
      </c>
      <c r="O54" s="50">
        <v>12</v>
      </c>
      <c r="P54" s="17">
        <f t="shared" si="19"/>
        <v>0.80645161290322576</v>
      </c>
      <c r="Q54" s="17">
        <f t="shared" si="20"/>
        <v>0.8571428571428571</v>
      </c>
      <c r="R54" s="18">
        <f t="shared" si="21"/>
        <v>0.5</v>
      </c>
    </row>
    <row r="55" spans="1:18" ht="15.75" thickBot="1" x14ac:dyDescent="0.3">
      <c r="A55" s="99"/>
      <c r="B55" s="59" t="s">
        <v>23</v>
      </c>
      <c r="C55" s="60">
        <v>18</v>
      </c>
      <c r="D55" s="61">
        <v>7</v>
      </c>
      <c r="E55" s="62">
        <f t="shared" si="16"/>
        <v>-0.61111111111111116</v>
      </c>
      <c r="F55" s="60">
        <v>8</v>
      </c>
      <c r="G55" s="60">
        <v>4</v>
      </c>
      <c r="H55" s="63">
        <f>(G55-F55)/F55</f>
        <v>-0.5</v>
      </c>
      <c r="I55" s="60">
        <v>2</v>
      </c>
      <c r="J55" s="60">
        <v>3</v>
      </c>
      <c r="K55" s="62">
        <f>(J55-I55)/I55</f>
        <v>0.5</v>
      </c>
      <c r="L55" s="64"/>
      <c r="M55" s="65">
        <v>19</v>
      </c>
      <c r="N55" s="65">
        <v>12</v>
      </c>
      <c r="O55" s="65">
        <v>10</v>
      </c>
      <c r="P55" s="66">
        <f t="shared" si="19"/>
        <v>0.36842105263157893</v>
      </c>
      <c r="Q55" s="66">
        <f t="shared" si="20"/>
        <v>0.33333333333333331</v>
      </c>
      <c r="R55" s="67">
        <f t="shared" si="21"/>
        <v>0.3</v>
      </c>
    </row>
    <row r="56" spans="1:18" ht="15.75" thickBot="1" x14ac:dyDescent="0.3">
      <c r="A56" s="99" t="s">
        <v>32</v>
      </c>
      <c r="B56" s="69" t="s">
        <v>21</v>
      </c>
      <c r="C56" s="70">
        <v>5</v>
      </c>
      <c r="D56" s="71">
        <v>4</v>
      </c>
      <c r="E56" s="72">
        <f t="shared" si="16"/>
        <v>-0.2</v>
      </c>
      <c r="F56" s="70">
        <v>5</v>
      </c>
      <c r="G56" s="70">
        <v>3</v>
      </c>
      <c r="H56" s="72">
        <f>(G56-F56)/F56</f>
        <v>-0.4</v>
      </c>
      <c r="I56" s="53">
        <v>1</v>
      </c>
      <c r="J56" s="53">
        <v>2</v>
      </c>
      <c r="K56" s="72">
        <f t="shared" ref="K56:K65" si="23">(J56-I56)/I56</f>
        <v>1</v>
      </c>
      <c r="L56" s="79"/>
      <c r="M56" s="75">
        <v>8</v>
      </c>
      <c r="N56" s="75">
        <v>8</v>
      </c>
      <c r="O56" s="75">
        <v>3</v>
      </c>
      <c r="P56" s="76">
        <f t="shared" si="19"/>
        <v>0.5</v>
      </c>
      <c r="Q56" s="76">
        <f t="shared" si="20"/>
        <v>0.375</v>
      </c>
      <c r="R56" s="77">
        <f t="shared" si="21"/>
        <v>0.66666666666666663</v>
      </c>
    </row>
    <row r="57" spans="1:18" ht="15.75" thickBot="1" x14ac:dyDescent="0.3">
      <c r="A57" s="99"/>
      <c r="B57" s="59" t="s">
        <v>22</v>
      </c>
      <c r="C57" s="60">
        <v>14</v>
      </c>
      <c r="D57" s="61">
        <v>11</v>
      </c>
      <c r="E57" s="62">
        <f t="shared" si="16"/>
        <v>-0.21428571428571427</v>
      </c>
      <c r="F57" s="60">
        <v>12</v>
      </c>
      <c r="G57" s="60">
        <v>9</v>
      </c>
      <c r="H57" s="62">
        <f t="shared" ref="H57:H65" si="24">(G57-F57)/F57</f>
        <v>-0.25</v>
      </c>
      <c r="I57" s="60">
        <v>5</v>
      </c>
      <c r="J57" s="60">
        <v>6</v>
      </c>
      <c r="K57" s="62">
        <f t="shared" si="23"/>
        <v>0.2</v>
      </c>
      <c r="L57" s="80"/>
      <c r="M57" s="65">
        <v>29</v>
      </c>
      <c r="N57" s="65">
        <v>27</v>
      </c>
      <c r="O57" s="65">
        <v>15</v>
      </c>
      <c r="P57" s="66">
        <f t="shared" si="19"/>
        <v>0.37931034482758619</v>
      </c>
      <c r="Q57" s="66">
        <f t="shared" si="20"/>
        <v>0.33333333333333331</v>
      </c>
      <c r="R57" s="67">
        <f t="shared" si="21"/>
        <v>0.4</v>
      </c>
    </row>
    <row r="58" spans="1:18" ht="15.75" thickBot="1" x14ac:dyDescent="0.3">
      <c r="A58" s="99" t="s">
        <v>33</v>
      </c>
      <c r="B58" s="69" t="s">
        <v>21</v>
      </c>
      <c r="C58" s="70">
        <v>1</v>
      </c>
      <c r="D58" s="71">
        <v>1</v>
      </c>
      <c r="E58" s="72">
        <f t="shared" si="16"/>
        <v>0</v>
      </c>
      <c r="F58" s="70">
        <v>1</v>
      </c>
      <c r="G58" s="70">
        <v>1</v>
      </c>
      <c r="H58" s="72">
        <f t="shared" si="24"/>
        <v>0</v>
      </c>
      <c r="I58" s="53">
        <v>0</v>
      </c>
      <c r="J58" s="53">
        <v>0</v>
      </c>
      <c r="K58" s="72">
        <v>0</v>
      </c>
      <c r="L58" s="79"/>
      <c r="M58" s="75">
        <v>2</v>
      </c>
      <c r="N58" s="75">
        <v>2</v>
      </c>
      <c r="O58" s="75">
        <v>1</v>
      </c>
      <c r="P58" s="76">
        <v>0</v>
      </c>
      <c r="Q58" s="76">
        <v>0</v>
      </c>
      <c r="R58" s="77">
        <v>0</v>
      </c>
    </row>
    <row r="59" spans="1:18" ht="15.75" thickBot="1" x14ac:dyDescent="0.3">
      <c r="A59" s="99"/>
      <c r="B59" s="59" t="s">
        <v>22</v>
      </c>
      <c r="C59" s="60">
        <v>3</v>
      </c>
      <c r="D59" s="61">
        <v>4</v>
      </c>
      <c r="E59" s="62">
        <f t="shared" si="16"/>
        <v>0.33333333333333331</v>
      </c>
      <c r="F59" s="60">
        <v>2</v>
      </c>
      <c r="G59" s="60">
        <v>3</v>
      </c>
      <c r="H59" s="62">
        <f t="shared" si="24"/>
        <v>0.5</v>
      </c>
      <c r="I59" s="60">
        <v>1</v>
      </c>
      <c r="J59" s="60">
        <v>1</v>
      </c>
      <c r="K59" s="62">
        <v>0</v>
      </c>
      <c r="L59" s="80"/>
      <c r="M59" s="65">
        <v>5</v>
      </c>
      <c r="N59" s="65">
        <v>4</v>
      </c>
      <c r="O59" s="65">
        <v>2</v>
      </c>
      <c r="P59" s="66">
        <f t="shared" si="19"/>
        <v>0.8</v>
      </c>
      <c r="Q59" s="66">
        <f t="shared" si="20"/>
        <v>0.75</v>
      </c>
      <c r="R59" s="67">
        <f t="shared" si="21"/>
        <v>0.5</v>
      </c>
    </row>
    <row r="60" spans="1:18" ht="15.75" thickBot="1" x14ac:dyDescent="0.3">
      <c r="A60" s="99" t="s">
        <v>34</v>
      </c>
      <c r="B60" s="69" t="s">
        <v>21</v>
      </c>
      <c r="C60" s="70">
        <v>24</v>
      </c>
      <c r="D60" s="71">
        <v>35</v>
      </c>
      <c r="E60" s="72">
        <f>(D60-C60)/C60</f>
        <v>0.45833333333333331</v>
      </c>
      <c r="F60" s="70">
        <v>21</v>
      </c>
      <c r="G60" s="70">
        <v>33</v>
      </c>
      <c r="H60" s="73">
        <f t="shared" si="24"/>
        <v>0.5714285714285714</v>
      </c>
      <c r="I60" s="53">
        <v>11</v>
      </c>
      <c r="J60" s="53">
        <v>16</v>
      </c>
      <c r="K60" s="72">
        <f t="shared" si="23"/>
        <v>0.45454545454545453</v>
      </c>
      <c r="L60" s="79"/>
      <c r="M60" s="75">
        <v>33</v>
      </c>
      <c r="N60" s="75">
        <v>30</v>
      </c>
      <c r="O60" s="75">
        <v>19</v>
      </c>
      <c r="P60" s="76">
        <f>D60/M60</f>
        <v>1.0606060606060606</v>
      </c>
      <c r="Q60" s="76">
        <f t="shared" si="20"/>
        <v>1.1000000000000001</v>
      </c>
      <c r="R60" s="77">
        <f t="shared" si="21"/>
        <v>0.84210526315789469</v>
      </c>
    </row>
    <row r="61" spans="1:18" ht="15.75" thickBot="1" x14ac:dyDescent="0.3">
      <c r="A61" s="99"/>
      <c r="B61" s="59" t="s">
        <v>22</v>
      </c>
      <c r="C61" s="60">
        <v>54</v>
      </c>
      <c r="D61" s="61">
        <v>72</v>
      </c>
      <c r="E61" s="62">
        <f>(D61-C61)/C61</f>
        <v>0.33333333333333331</v>
      </c>
      <c r="F61" s="60">
        <v>48</v>
      </c>
      <c r="G61" s="60">
        <v>69</v>
      </c>
      <c r="H61" s="63">
        <f t="shared" si="24"/>
        <v>0.4375</v>
      </c>
      <c r="I61" s="60">
        <v>21</v>
      </c>
      <c r="J61" s="60">
        <v>33</v>
      </c>
      <c r="K61" s="62">
        <f t="shared" si="23"/>
        <v>0.5714285714285714</v>
      </c>
      <c r="L61" s="80"/>
      <c r="M61" s="65">
        <v>89</v>
      </c>
      <c r="N61" s="65">
        <v>82</v>
      </c>
      <c r="O61" s="65">
        <v>55</v>
      </c>
      <c r="P61" s="66">
        <f>D61/M61</f>
        <v>0.8089887640449438</v>
      </c>
      <c r="Q61" s="66">
        <f t="shared" si="20"/>
        <v>0.84146341463414631</v>
      </c>
      <c r="R61" s="67">
        <f t="shared" si="21"/>
        <v>0.6</v>
      </c>
    </row>
    <row r="62" spans="1:18" ht="15.75" thickBot="1" x14ac:dyDescent="0.3">
      <c r="A62" s="99" t="s">
        <v>35</v>
      </c>
      <c r="B62" s="69" t="s">
        <v>21</v>
      </c>
      <c r="C62" s="70">
        <v>32</v>
      </c>
      <c r="D62" s="71">
        <v>27</v>
      </c>
      <c r="E62" s="72">
        <f t="shared" si="16"/>
        <v>-0.15625</v>
      </c>
      <c r="F62" s="70">
        <v>30</v>
      </c>
      <c r="G62" s="70">
        <v>22</v>
      </c>
      <c r="H62" s="73">
        <f t="shared" si="24"/>
        <v>-0.26666666666666666</v>
      </c>
      <c r="I62" s="53">
        <v>11</v>
      </c>
      <c r="J62" s="53">
        <v>6</v>
      </c>
      <c r="K62" s="72">
        <f t="shared" si="23"/>
        <v>-0.45454545454545453</v>
      </c>
      <c r="L62" s="79"/>
      <c r="M62" s="75">
        <v>49</v>
      </c>
      <c r="N62" s="75">
        <v>43</v>
      </c>
      <c r="O62" s="75">
        <v>16</v>
      </c>
      <c r="P62" s="76">
        <f t="shared" si="19"/>
        <v>0.55102040816326525</v>
      </c>
      <c r="Q62" s="76">
        <f t="shared" si="20"/>
        <v>0.51162790697674421</v>
      </c>
      <c r="R62" s="77">
        <f t="shared" si="21"/>
        <v>0.375</v>
      </c>
    </row>
    <row r="63" spans="1:18" ht="15.75" thickBot="1" x14ac:dyDescent="0.3">
      <c r="A63" s="99"/>
      <c r="B63" s="59" t="s">
        <v>22</v>
      </c>
      <c r="C63" s="60">
        <v>45</v>
      </c>
      <c r="D63" s="61">
        <v>39</v>
      </c>
      <c r="E63" s="62">
        <f t="shared" si="16"/>
        <v>-0.13333333333333333</v>
      </c>
      <c r="F63" s="60">
        <v>42</v>
      </c>
      <c r="G63" s="60">
        <v>32</v>
      </c>
      <c r="H63" s="63">
        <f t="shared" si="24"/>
        <v>-0.23809523809523808</v>
      </c>
      <c r="I63" s="60">
        <v>15</v>
      </c>
      <c r="J63" s="60">
        <v>10</v>
      </c>
      <c r="K63" s="62">
        <f t="shared" si="23"/>
        <v>-0.33333333333333331</v>
      </c>
      <c r="L63" s="80"/>
      <c r="M63" s="65">
        <v>108</v>
      </c>
      <c r="N63" s="65">
        <v>99</v>
      </c>
      <c r="O63" s="65">
        <v>35</v>
      </c>
      <c r="P63" s="66">
        <f t="shared" si="19"/>
        <v>0.3611111111111111</v>
      </c>
      <c r="Q63" s="66">
        <f t="shared" si="20"/>
        <v>0.32323232323232326</v>
      </c>
      <c r="R63" s="67">
        <f t="shared" si="21"/>
        <v>0.2857142857142857</v>
      </c>
    </row>
    <row r="64" spans="1:18" ht="15.75" thickBot="1" x14ac:dyDescent="0.3">
      <c r="A64" s="99" t="s">
        <v>36</v>
      </c>
      <c r="B64" s="69" t="s">
        <v>21</v>
      </c>
      <c r="C64" s="70">
        <v>6</v>
      </c>
      <c r="D64" s="71">
        <v>3</v>
      </c>
      <c r="E64" s="72">
        <f t="shared" si="16"/>
        <v>-0.5</v>
      </c>
      <c r="F64" s="70">
        <v>6</v>
      </c>
      <c r="G64" s="70">
        <v>3</v>
      </c>
      <c r="H64" s="73">
        <f t="shared" si="24"/>
        <v>-0.5</v>
      </c>
      <c r="I64" s="53">
        <v>3</v>
      </c>
      <c r="J64" s="53">
        <v>1</v>
      </c>
      <c r="K64" s="72">
        <f t="shared" si="23"/>
        <v>-0.66666666666666663</v>
      </c>
      <c r="L64" s="79"/>
      <c r="M64" s="75">
        <v>5</v>
      </c>
      <c r="N64" s="75">
        <v>5</v>
      </c>
      <c r="O64" s="75">
        <v>3</v>
      </c>
      <c r="P64" s="76">
        <f t="shared" si="19"/>
        <v>0.6</v>
      </c>
      <c r="Q64" s="76">
        <f t="shared" si="20"/>
        <v>0.6</v>
      </c>
      <c r="R64" s="77">
        <f t="shared" si="21"/>
        <v>0.33333333333333331</v>
      </c>
    </row>
    <row r="65" spans="1:18" ht="15.75" thickBot="1" x14ac:dyDescent="0.3">
      <c r="A65" s="105"/>
      <c r="B65" s="59" t="s">
        <v>22</v>
      </c>
      <c r="C65" s="60">
        <v>9</v>
      </c>
      <c r="D65" s="61">
        <v>8</v>
      </c>
      <c r="E65" s="62">
        <f t="shared" si="16"/>
        <v>-0.1111111111111111</v>
      </c>
      <c r="F65" s="60">
        <v>8</v>
      </c>
      <c r="G65" s="60">
        <v>5</v>
      </c>
      <c r="H65" s="63">
        <f t="shared" si="24"/>
        <v>-0.375</v>
      </c>
      <c r="I65" s="60">
        <v>4</v>
      </c>
      <c r="J65" s="60">
        <v>3</v>
      </c>
      <c r="K65" s="62">
        <f t="shared" si="23"/>
        <v>-0.25</v>
      </c>
      <c r="L65" s="80"/>
      <c r="M65" s="65">
        <v>8</v>
      </c>
      <c r="N65" s="65">
        <v>8</v>
      </c>
      <c r="O65" s="65">
        <v>5</v>
      </c>
      <c r="P65" s="66">
        <f t="shared" si="19"/>
        <v>1</v>
      </c>
      <c r="Q65" s="66">
        <f t="shared" si="20"/>
        <v>0.625</v>
      </c>
      <c r="R65" s="67">
        <f t="shared" si="21"/>
        <v>0.6</v>
      </c>
    </row>
    <row r="66" spans="1:18" x14ac:dyDescent="0.25">
      <c r="A66" s="81" t="s">
        <v>37</v>
      </c>
      <c r="B66" s="81"/>
      <c r="C66" s="4"/>
      <c r="D66" s="4"/>
      <c r="E66" s="82"/>
      <c r="F66" s="4"/>
      <c r="G66" s="4"/>
      <c r="H66" s="82"/>
      <c r="I66" s="4"/>
      <c r="J66" s="4"/>
      <c r="K66" s="82"/>
      <c r="L66" s="4"/>
      <c r="M66" s="1"/>
      <c r="N66" s="1"/>
      <c r="O66" s="1"/>
      <c r="P66" s="1"/>
      <c r="Q66" s="1"/>
      <c r="R66" s="1"/>
    </row>
    <row r="67" spans="1:18" x14ac:dyDescent="0.25">
      <c r="A67" s="5"/>
      <c r="B67" s="5"/>
      <c r="C67" s="4"/>
      <c r="D67" s="4"/>
      <c r="E67" s="82"/>
      <c r="F67" s="4"/>
      <c r="G67" s="4"/>
      <c r="H67" s="82"/>
      <c r="I67" s="4"/>
      <c r="J67" s="4"/>
      <c r="K67" s="82"/>
      <c r="L67" s="4"/>
      <c r="M67" s="1"/>
      <c r="N67" s="1"/>
      <c r="O67" s="1"/>
      <c r="P67" s="1"/>
      <c r="Q67" s="1"/>
      <c r="R67" s="1"/>
    </row>
    <row r="68" spans="1:18" x14ac:dyDescent="0.25">
      <c r="A68" s="5" t="s">
        <v>38</v>
      </c>
      <c r="B68" s="5"/>
      <c r="C68" s="4"/>
      <c r="D68" s="4"/>
      <c r="E68" s="82"/>
      <c r="F68" s="4"/>
      <c r="G68" s="4"/>
      <c r="H68" s="82"/>
      <c r="I68" s="4"/>
      <c r="J68" s="4"/>
      <c r="K68" s="82"/>
      <c r="L68" s="4"/>
      <c r="M68" s="1"/>
      <c r="N68" s="1"/>
      <c r="O68" s="1"/>
      <c r="P68" s="1"/>
      <c r="Q68" s="1"/>
      <c r="R68" s="1"/>
    </row>
  </sheetData>
  <mergeCells count="40">
    <mergeCell ref="A58:A59"/>
    <mergeCell ref="A60:A61"/>
    <mergeCell ref="A62:A63"/>
    <mergeCell ref="A64:A65"/>
    <mergeCell ref="A42:A44"/>
    <mergeCell ref="A45:A47"/>
    <mergeCell ref="A48:A50"/>
    <mergeCell ref="A51:A52"/>
    <mergeCell ref="A53:A55"/>
    <mergeCell ref="A56:A57"/>
    <mergeCell ref="A39:A41"/>
    <mergeCell ref="A20:B20"/>
    <mergeCell ref="A21:B21"/>
    <mergeCell ref="A22:B22"/>
    <mergeCell ref="A23:B23"/>
    <mergeCell ref="A24:B24"/>
    <mergeCell ref="A25:B25"/>
    <mergeCell ref="A26:B26"/>
    <mergeCell ref="A27:A29"/>
    <mergeCell ref="A30:A32"/>
    <mergeCell ref="A33:A35"/>
    <mergeCell ref="A36:A38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7:B7"/>
    <mergeCell ref="A1:R1"/>
    <mergeCell ref="A2:R2"/>
    <mergeCell ref="A3:R3"/>
    <mergeCell ref="A4:R4"/>
    <mergeCell ref="A6:B6"/>
  </mergeCells>
  <pageMargins left="0.25" right="0.25" top="0.75" bottom="0.75" header="0.3" footer="0.3"/>
  <pageSetup scale="81" fitToHeight="0" orientation="landscape" r:id="rId1"/>
  <headerFooter alignWithMargins="0">
    <oddFooter>&amp;LJennifer Kreinheder, (907)474-6638
UAF Planning, Analysis and Institutional Research&amp;R&amp;D
www.uaf.edu/pair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zoomScale="120" zoomScaleNormal="120" workbookViewId="0">
      <selection activeCell="J30" activeCellId="2" sqref="D30:D32 G30:G32 J30:J32"/>
    </sheetView>
  </sheetViews>
  <sheetFormatPr defaultColWidth="11.5703125" defaultRowHeight="15" x14ac:dyDescent="0.25"/>
  <cols>
    <col min="1" max="1" width="17.42578125" style="68" customWidth="1"/>
    <col min="2" max="2" width="16" style="68" customWidth="1"/>
    <col min="3" max="4" width="8.28515625" customWidth="1"/>
    <col min="5" max="5" width="9.28515625" style="68" bestFit="1" customWidth="1"/>
    <col min="6" max="7" width="8.28515625" customWidth="1"/>
    <col min="8" max="8" width="9.28515625" style="68" customWidth="1"/>
    <col min="9" max="10" width="8.28515625" customWidth="1"/>
    <col min="11" max="11" width="9.28515625" style="68" customWidth="1"/>
    <col min="12" max="12" width="1.7109375" customWidth="1"/>
    <col min="13" max="13" width="8.28515625" customWidth="1"/>
    <col min="14" max="14" width="9.28515625" customWidth="1"/>
    <col min="15" max="15" width="9.140625" customWidth="1"/>
    <col min="16" max="16" width="10.85546875" customWidth="1"/>
    <col min="17" max="17" width="10.85546875" bestFit="1" customWidth="1"/>
    <col min="19" max="19" width="44.85546875" bestFit="1" customWidth="1"/>
    <col min="20" max="20" width="7.5703125" customWidth="1"/>
  </cols>
  <sheetData>
    <row r="1" spans="1:18" ht="15.75" x14ac:dyDescent="0.25">
      <c r="A1" s="85" t="s">
        <v>42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18" ht="15.75" x14ac:dyDescent="0.2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18" ht="15.75" x14ac:dyDescent="0.25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4" spans="1:18" ht="15.75" x14ac:dyDescent="0.25">
      <c r="A4" s="87" t="s">
        <v>127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</row>
    <row r="5" spans="1:18" ht="13.5" customHeight="1" thickBot="1" x14ac:dyDescent="0.3">
      <c r="A5" s="2"/>
      <c r="B5" s="3"/>
      <c r="C5" s="4"/>
      <c r="D5" s="4"/>
      <c r="E5" s="5"/>
      <c r="F5" s="4"/>
      <c r="G5" s="4"/>
      <c r="H5" s="6"/>
      <c r="I5" s="4"/>
      <c r="J5" s="4"/>
      <c r="K5" s="6"/>
      <c r="L5" s="1"/>
      <c r="M5" s="1"/>
      <c r="N5" s="1"/>
      <c r="O5" s="1"/>
      <c r="P5" s="1"/>
      <c r="Q5" s="1"/>
      <c r="R5" s="1"/>
    </row>
    <row r="6" spans="1:18" ht="51" x14ac:dyDescent="0.25">
      <c r="A6" s="88" t="s">
        <v>2</v>
      </c>
      <c r="B6" s="89"/>
      <c r="C6" s="7" t="s">
        <v>128</v>
      </c>
      <c r="D6" s="8" t="s">
        <v>129</v>
      </c>
      <c r="E6" s="7" t="s">
        <v>40</v>
      </c>
      <c r="F6" s="7" t="s">
        <v>130</v>
      </c>
      <c r="G6" s="7" t="s">
        <v>131</v>
      </c>
      <c r="H6" s="7" t="s">
        <v>40</v>
      </c>
      <c r="I6" s="7" t="s">
        <v>132</v>
      </c>
      <c r="J6" s="7" t="s">
        <v>133</v>
      </c>
      <c r="K6" s="7" t="s">
        <v>40</v>
      </c>
      <c r="L6" s="9"/>
      <c r="M6" s="10" t="s">
        <v>3</v>
      </c>
      <c r="N6" s="10" t="s">
        <v>4</v>
      </c>
      <c r="O6" s="10" t="s">
        <v>5</v>
      </c>
      <c r="P6" s="10" t="s">
        <v>6</v>
      </c>
      <c r="Q6" s="10" t="s">
        <v>7</v>
      </c>
      <c r="R6" s="11" t="s">
        <v>8</v>
      </c>
    </row>
    <row r="7" spans="1:18" x14ac:dyDescent="0.25">
      <c r="A7" s="83" t="s">
        <v>9</v>
      </c>
      <c r="B7" s="84"/>
      <c r="C7" s="12">
        <v>2994</v>
      </c>
      <c r="D7" s="12">
        <v>3102</v>
      </c>
      <c r="E7" s="13">
        <f t="shared" ref="E7:E15" si="0">(D7-C7)/C7</f>
        <v>3.6072144288577156E-2</v>
      </c>
      <c r="F7" s="12">
        <v>2360</v>
      </c>
      <c r="G7" s="12">
        <v>2440</v>
      </c>
      <c r="H7" s="14">
        <f t="shared" ref="H7:H15" si="1">(G7-F7)/F7</f>
        <v>3.3898305084745763E-2</v>
      </c>
      <c r="I7" s="12">
        <v>1027</v>
      </c>
      <c r="J7" s="12">
        <v>1125</v>
      </c>
      <c r="K7" s="13">
        <f t="shared" ref="K7:K15" si="2">(J7-I7)/I7</f>
        <v>9.5423563777994158E-2</v>
      </c>
      <c r="L7" s="15"/>
      <c r="M7" s="16">
        <v>3696</v>
      </c>
      <c r="N7" s="16">
        <v>2894</v>
      </c>
      <c r="O7" s="16">
        <v>1878</v>
      </c>
      <c r="P7" s="17">
        <f t="shared" ref="P7:P15" si="3">D7/M7</f>
        <v>0.8392857142857143</v>
      </c>
      <c r="Q7" s="17">
        <f t="shared" ref="Q7:Q15" si="4">G7/N7</f>
        <v>0.84312370421561855</v>
      </c>
      <c r="R7" s="18">
        <f t="shared" ref="R7:R15" si="5">J7/O7</f>
        <v>0.59904153354632583</v>
      </c>
    </row>
    <row r="8" spans="1:18" x14ac:dyDescent="0.25">
      <c r="A8" s="90" t="s">
        <v>10</v>
      </c>
      <c r="B8" s="91"/>
      <c r="C8" s="19">
        <v>397</v>
      </c>
      <c r="D8" s="19">
        <v>419</v>
      </c>
      <c r="E8" s="13">
        <f t="shared" si="0"/>
        <v>5.5415617128463476E-2</v>
      </c>
      <c r="F8" s="19">
        <v>278</v>
      </c>
      <c r="G8" s="19">
        <v>299</v>
      </c>
      <c r="H8" s="14">
        <f t="shared" si="1"/>
        <v>7.5539568345323743E-2</v>
      </c>
      <c r="I8" s="19">
        <v>161</v>
      </c>
      <c r="J8" s="19">
        <v>167</v>
      </c>
      <c r="K8" s="13">
        <f t="shared" si="2"/>
        <v>3.7267080745341616E-2</v>
      </c>
      <c r="L8" s="15"/>
      <c r="M8" s="16">
        <v>415</v>
      </c>
      <c r="N8" s="16">
        <v>270</v>
      </c>
      <c r="O8" s="16">
        <v>188</v>
      </c>
      <c r="P8" s="17">
        <f t="shared" si="3"/>
        <v>1.0096385542168675</v>
      </c>
      <c r="Q8" s="17">
        <f t="shared" si="4"/>
        <v>1.1074074074074074</v>
      </c>
      <c r="R8" s="18">
        <f t="shared" si="5"/>
        <v>0.88829787234042556</v>
      </c>
    </row>
    <row r="9" spans="1:18" x14ac:dyDescent="0.25">
      <c r="A9" s="90" t="s">
        <v>41</v>
      </c>
      <c r="B9" s="91"/>
      <c r="C9" s="19">
        <v>315</v>
      </c>
      <c r="D9" s="19">
        <v>342</v>
      </c>
      <c r="E9" s="13">
        <f t="shared" si="0"/>
        <v>8.5714285714285715E-2</v>
      </c>
      <c r="F9" s="19">
        <v>221</v>
      </c>
      <c r="G9" s="19">
        <v>234</v>
      </c>
      <c r="H9" s="14">
        <f t="shared" si="1"/>
        <v>5.8823529411764705E-2</v>
      </c>
      <c r="I9" s="19">
        <v>143</v>
      </c>
      <c r="J9" s="19">
        <v>140</v>
      </c>
      <c r="K9" s="13">
        <f t="shared" si="2"/>
        <v>-2.097902097902098E-2</v>
      </c>
      <c r="L9" s="15"/>
      <c r="M9" s="16">
        <v>325</v>
      </c>
      <c r="N9" s="16">
        <v>207</v>
      </c>
      <c r="O9" s="16">
        <v>157</v>
      </c>
      <c r="P9" s="17">
        <f t="shared" si="3"/>
        <v>1.0523076923076924</v>
      </c>
      <c r="Q9" s="17">
        <f t="shared" si="4"/>
        <v>1.1304347826086956</v>
      </c>
      <c r="R9" s="18">
        <f t="shared" si="5"/>
        <v>0.89171974522292996</v>
      </c>
    </row>
    <row r="10" spans="1:18" x14ac:dyDescent="0.25">
      <c r="A10" s="90" t="s">
        <v>11</v>
      </c>
      <c r="B10" s="91"/>
      <c r="C10" s="19">
        <v>1890</v>
      </c>
      <c r="D10" s="19">
        <v>1930</v>
      </c>
      <c r="E10" s="13">
        <f t="shared" si="0"/>
        <v>2.1164021164021163E-2</v>
      </c>
      <c r="F10" s="19">
        <v>1447</v>
      </c>
      <c r="G10" s="19">
        <v>1465</v>
      </c>
      <c r="H10" s="14">
        <f t="shared" si="1"/>
        <v>1.2439530062197651E-2</v>
      </c>
      <c r="I10" s="19">
        <v>653</v>
      </c>
      <c r="J10" s="19">
        <v>639</v>
      </c>
      <c r="K10" s="13">
        <f t="shared" si="2"/>
        <v>-2.1439509954058193E-2</v>
      </c>
      <c r="L10" s="15"/>
      <c r="M10" s="16">
        <v>2093</v>
      </c>
      <c r="N10" s="16">
        <v>1524</v>
      </c>
      <c r="O10" s="16">
        <v>968</v>
      </c>
      <c r="P10" s="17">
        <f t="shared" si="3"/>
        <v>0.92212135690396557</v>
      </c>
      <c r="Q10" s="17">
        <f t="shared" si="4"/>
        <v>0.96128608923884518</v>
      </c>
      <c r="R10" s="18">
        <f t="shared" si="5"/>
        <v>0.66012396694214881</v>
      </c>
    </row>
    <row r="11" spans="1:18" x14ac:dyDescent="0.25">
      <c r="A11" s="90" t="s">
        <v>12</v>
      </c>
      <c r="B11" s="91"/>
      <c r="C11" s="12">
        <v>284</v>
      </c>
      <c r="D11" s="12">
        <v>329</v>
      </c>
      <c r="E11" s="13">
        <f t="shared" si="0"/>
        <v>0.15845070422535212</v>
      </c>
      <c r="F11" s="12">
        <v>252</v>
      </c>
      <c r="G11" s="12">
        <v>300</v>
      </c>
      <c r="H11" s="14">
        <f t="shared" si="1"/>
        <v>0.19047619047619047</v>
      </c>
      <c r="I11" s="12">
        <v>120</v>
      </c>
      <c r="J11" s="12">
        <v>166</v>
      </c>
      <c r="K11" s="13">
        <f>(J11-I11)/I11</f>
        <v>0.38333333333333336</v>
      </c>
      <c r="L11" s="15"/>
      <c r="M11" s="16">
        <v>557</v>
      </c>
      <c r="N11" s="16">
        <v>511</v>
      </c>
      <c r="O11" s="16">
        <v>376</v>
      </c>
      <c r="P11" s="17">
        <f t="shared" si="3"/>
        <v>0.59066427289048473</v>
      </c>
      <c r="Q11" s="17">
        <f t="shared" si="4"/>
        <v>0.58708414872798431</v>
      </c>
      <c r="R11" s="18">
        <f t="shared" si="5"/>
        <v>0.44148936170212766</v>
      </c>
    </row>
    <row r="12" spans="1:18" x14ac:dyDescent="0.25">
      <c r="A12" s="90" t="s">
        <v>13</v>
      </c>
      <c r="B12" s="91"/>
      <c r="C12" s="12">
        <v>748</v>
      </c>
      <c r="D12" s="12">
        <v>780</v>
      </c>
      <c r="E12" s="13">
        <f t="shared" si="0"/>
        <v>4.2780748663101602E-2</v>
      </c>
      <c r="F12" s="12">
        <v>591</v>
      </c>
      <c r="G12" s="12">
        <v>619</v>
      </c>
      <c r="H12" s="14">
        <f t="shared" si="1"/>
        <v>4.7377326565143825E-2</v>
      </c>
      <c r="I12" s="12">
        <v>216</v>
      </c>
      <c r="J12" s="12">
        <v>276</v>
      </c>
      <c r="K12" s="13">
        <f t="shared" si="2"/>
        <v>0.27777777777777779</v>
      </c>
      <c r="L12" s="15"/>
      <c r="M12" s="16">
        <v>966</v>
      </c>
      <c r="N12" s="16">
        <v>780</v>
      </c>
      <c r="O12" s="16">
        <v>462</v>
      </c>
      <c r="P12" s="17">
        <f t="shared" si="3"/>
        <v>0.80745341614906829</v>
      </c>
      <c r="Q12" s="17">
        <f t="shared" si="4"/>
        <v>0.79358974358974355</v>
      </c>
      <c r="R12" s="18">
        <f t="shared" si="5"/>
        <v>0.59740259740259738</v>
      </c>
    </row>
    <row r="13" spans="1:18" x14ac:dyDescent="0.25">
      <c r="A13" s="90" t="s">
        <v>14</v>
      </c>
      <c r="B13" s="91"/>
      <c r="C13" s="20">
        <v>72</v>
      </c>
      <c r="D13" s="20">
        <v>63</v>
      </c>
      <c r="E13" s="13">
        <f t="shared" si="0"/>
        <v>-0.125</v>
      </c>
      <c r="F13" s="20">
        <v>70</v>
      </c>
      <c r="G13" s="20">
        <v>56</v>
      </c>
      <c r="H13" s="14">
        <f t="shared" si="1"/>
        <v>-0.2</v>
      </c>
      <c r="I13" s="20">
        <v>38</v>
      </c>
      <c r="J13" s="20">
        <v>44</v>
      </c>
      <c r="K13" s="13">
        <f t="shared" si="2"/>
        <v>0.15789473684210525</v>
      </c>
      <c r="L13" s="15"/>
      <c r="M13" s="16">
        <v>80</v>
      </c>
      <c r="N13" s="16">
        <v>79</v>
      </c>
      <c r="O13" s="16">
        <v>72</v>
      </c>
      <c r="P13" s="17">
        <f t="shared" si="3"/>
        <v>0.78749999999999998</v>
      </c>
      <c r="Q13" s="17">
        <f t="shared" si="4"/>
        <v>0.70886075949367089</v>
      </c>
      <c r="R13" s="18">
        <f t="shared" si="5"/>
        <v>0.61111111111111116</v>
      </c>
    </row>
    <row r="14" spans="1:18" x14ac:dyDescent="0.25">
      <c r="A14" s="92" t="s">
        <v>15</v>
      </c>
      <c r="B14" s="93"/>
      <c r="C14" s="19">
        <v>845</v>
      </c>
      <c r="D14" s="19">
        <v>798</v>
      </c>
      <c r="E14" s="13">
        <f t="shared" si="0"/>
        <v>-5.562130177514793E-2</v>
      </c>
      <c r="F14" s="19">
        <v>308</v>
      </c>
      <c r="G14" s="19">
        <v>297</v>
      </c>
      <c r="H14" s="14">
        <f t="shared" si="1"/>
        <v>-3.5714285714285712E-2</v>
      </c>
      <c r="I14" s="19">
        <v>131</v>
      </c>
      <c r="J14" s="19">
        <v>132</v>
      </c>
      <c r="K14" s="13">
        <f t="shared" si="2"/>
        <v>7.6335877862595417E-3</v>
      </c>
      <c r="L14" s="15"/>
      <c r="M14" s="16">
        <v>870</v>
      </c>
      <c r="N14" s="16">
        <v>337</v>
      </c>
      <c r="O14" s="16">
        <v>269</v>
      </c>
      <c r="P14" s="17">
        <f t="shared" si="3"/>
        <v>0.91724137931034477</v>
      </c>
      <c r="Q14" s="17">
        <f t="shared" si="4"/>
        <v>0.88130563798219586</v>
      </c>
      <c r="R14" s="18">
        <f t="shared" si="5"/>
        <v>0.49070631970260226</v>
      </c>
    </row>
    <row r="15" spans="1:18" x14ac:dyDescent="0.25">
      <c r="A15" s="94" t="s">
        <v>16</v>
      </c>
      <c r="B15" s="95"/>
      <c r="C15" s="21">
        <f>C7+C14</f>
        <v>3839</v>
      </c>
      <c r="D15" s="22">
        <f>D7+D14</f>
        <v>3900</v>
      </c>
      <c r="E15" s="23">
        <f t="shared" si="0"/>
        <v>1.5889554571502994E-2</v>
      </c>
      <c r="F15" s="21">
        <f t="shared" ref="F15:G15" si="6">F7+F14</f>
        <v>2668</v>
      </c>
      <c r="G15" s="21">
        <f t="shared" si="6"/>
        <v>2737</v>
      </c>
      <c r="H15" s="24">
        <f t="shared" si="1"/>
        <v>2.5862068965517241E-2</v>
      </c>
      <c r="I15" s="21">
        <f t="shared" ref="I15:J15" si="7">I7+I14</f>
        <v>1158</v>
      </c>
      <c r="J15" s="21">
        <f t="shared" si="7"/>
        <v>1257</v>
      </c>
      <c r="K15" s="23">
        <f t="shared" si="2"/>
        <v>8.549222797927461E-2</v>
      </c>
      <c r="L15" s="25"/>
      <c r="M15" s="26">
        <f>M7+M14</f>
        <v>4566</v>
      </c>
      <c r="N15" s="26">
        <f>N7+N14</f>
        <v>3231</v>
      </c>
      <c r="O15" s="26">
        <f>O7+O14</f>
        <v>2147</v>
      </c>
      <c r="P15" s="27">
        <f t="shared" si="3"/>
        <v>0.8541392904073587</v>
      </c>
      <c r="Q15" s="27">
        <f t="shared" si="4"/>
        <v>0.84710615908387499</v>
      </c>
      <c r="R15" s="28">
        <f t="shared" si="5"/>
        <v>0.58546809501630181</v>
      </c>
    </row>
    <row r="16" spans="1:18" x14ac:dyDescent="0.25">
      <c r="A16" s="96" t="s">
        <v>17</v>
      </c>
      <c r="B16" s="97"/>
      <c r="C16" s="29"/>
      <c r="D16" s="30"/>
      <c r="E16" s="31"/>
      <c r="F16" s="29"/>
      <c r="G16" s="29"/>
      <c r="H16" s="32"/>
      <c r="I16" s="29"/>
      <c r="J16" s="29"/>
      <c r="K16" s="31"/>
      <c r="L16" s="33"/>
      <c r="M16" s="34"/>
      <c r="N16" s="34"/>
      <c r="O16" s="34"/>
      <c r="P16" s="31"/>
      <c r="Q16" s="31"/>
      <c r="R16" s="35"/>
    </row>
    <row r="17" spans="1:18" x14ac:dyDescent="0.25">
      <c r="A17" s="83" t="s">
        <v>9</v>
      </c>
      <c r="B17" s="84"/>
      <c r="C17" s="12">
        <v>2129</v>
      </c>
      <c r="D17" s="12">
        <v>2160</v>
      </c>
      <c r="E17" s="13">
        <f t="shared" ref="E17:E25" si="8">(D17-C17)/C17</f>
        <v>1.4560826679192109E-2</v>
      </c>
      <c r="F17" s="12">
        <v>1595</v>
      </c>
      <c r="G17" s="12">
        <v>1588</v>
      </c>
      <c r="H17" s="14">
        <f t="shared" ref="H17:H25" si="9">(G17-F17)/F17</f>
        <v>-4.3887147335423199E-3</v>
      </c>
      <c r="I17" s="12">
        <v>740</v>
      </c>
      <c r="J17" s="12">
        <v>760</v>
      </c>
      <c r="K17" s="14">
        <f t="shared" ref="K17:K25" si="10">(J17-I17)/I17</f>
        <v>2.7027027027027029E-2</v>
      </c>
      <c r="L17" s="15"/>
      <c r="M17" s="12">
        <v>2335</v>
      </c>
      <c r="N17" s="12">
        <v>1675</v>
      </c>
      <c r="O17" s="12">
        <v>1157</v>
      </c>
      <c r="P17" s="17">
        <f t="shared" ref="P17" si="11">D17/M17</f>
        <v>0.92505353319057815</v>
      </c>
      <c r="Q17" s="17">
        <f t="shared" ref="Q17:Q25" si="12">G17/N17</f>
        <v>0.94805970149253727</v>
      </c>
      <c r="R17" s="18">
        <f t="shared" ref="R17:R25" si="13">J17/O17</f>
        <v>0.65687121866897147</v>
      </c>
    </row>
    <row r="18" spans="1:18" x14ac:dyDescent="0.25">
      <c r="A18" s="90" t="s">
        <v>10</v>
      </c>
      <c r="B18" s="91"/>
      <c r="C18" s="19">
        <v>334</v>
      </c>
      <c r="D18" s="19">
        <v>361</v>
      </c>
      <c r="E18" s="13">
        <f t="shared" si="8"/>
        <v>8.0838323353293412E-2</v>
      </c>
      <c r="F18" s="19">
        <v>228</v>
      </c>
      <c r="G18" s="19">
        <v>253</v>
      </c>
      <c r="H18" s="14">
        <f t="shared" si="9"/>
        <v>0.10964912280701754</v>
      </c>
      <c r="I18" s="19">
        <v>140</v>
      </c>
      <c r="J18" s="19">
        <v>137</v>
      </c>
      <c r="K18" s="14">
        <f t="shared" si="10"/>
        <v>-2.1428571428571429E-2</v>
      </c>
      <c r="L18" s="15"/>
      <c r="M18" s="19">
        <v>348</v>
      </c>
      <c r="N18" s="19">
        <v>222</v>
      </c>
      <c r="O18" s="19">
        <v>161</v>
      </c>
      <c r="P18" s="17">
        <f>D18/M18</f>
        <v>1.0373563218390804</v>
      </c>
      <c r="Q18" s="17">
        <f t="shared" si="12"/>
        <v>1.1396396396396395</v>
      </c>
      <c r="R18" s="18">
        <f t="shared" si="13"/>
        <v>0.85093167701863359</v>
      </c>
    </row>
    <row r="19" spans="1:18" x14ac:dyDescent="0.25">
      <c r="A19" s="90" t="s">
        <v>41</v>
      </c>
      <c r="B19" s="91"/>
      <c r="C19" s="19">
        <v>268</v>
      </c>
      <c r="D19" s="19">
        <v>301</v>
      </c>
      <c r="E19" s="13">
        <f t="shared" si="8"/>
        <v>0.12313432835820895</v>
      </c>
      <c r="F19" s="19">
        <v>184</v>
      </c>
      <c r="G19" s="19">
        <v>204</v>
      </c>
      <c r="H19" s="14">
        <f t="shared" si="9"/>
        <v>0.10869565217391304</v>
      </c>
      <c r="I19" s="19">
        <v>126</v>
      </c>
      <c r="J19" s="19">
        <v>121</v>
      </c>
      <c r="K19" s="14">
        <f t="shared" si="10"/>
        <v>-3.968253968253968E-2</v>
      </c>
      <c r="L19" s="15"/>
      <c r="M19" s="19">
        <v>277</v>
      </c>
      <c r="N19" s="19">
        <v>175</v>
      </c>
      <c r="O19" s="19">
        <v>139</v>
      </c>
      <c r="P19" s="17">
        <f t="shared" ref="P19:P25" si="14">D19/M19</f>
        <v>1.0866425992779782</v>
      </c>
      <c r="Q19" s="17">
        <f t="shared" si="12"/>
        <v>1.1657142857142857</v>
      </c>
      <c r="R19" s="18">
        <f t="shared" si="13"/>
        <v>0.87050359712230219</v>
      </c>
    </row>
    <row r="20" spans="1:18" x14ac:dyDescent="0.25">
      <c r="A20" s="90" t="s">
        <v>11</v>
      </c>
      <c r="B20" s="91"/>
      <c r="C20" s="19">
        <v>1414</v>
      </c>
      <c r="D20" s="19">
        <v>1474</v>
      </c>
      <c r="E20" s="13">
        <f t="shared" si="8"/>
        <v>4.2432814710042434E-2</v>
      </c>
      <c r="F20" s="19">
        <v>1021</v>
      </c>
      <c r="G20" s="19">
        <v>1053</v>
      </c>
      <c r="H20" s="14">
        <f t="shared" si="9"/>
        <v>3.1341821743388835E-2</v>
      </c>
      <c r="I20" s="19">
        <v>490</v>
      </c>
      <c r="J20" s="19">
        <v>487</v>
      </c>
      <c r="K20" s="14">
        <f t="shared" si="10"/>
        <v>-6.1224489795918364E-3</v>
      </c>
      <c r="L20" s="15"/>
      <c r="M20" s="19">
        <v>1457</v>
      </c>
      <c r="N20" s="19">
        <v>960</v>
      </c>
      <c r="O20" s="19">
        <v>658</v>
      </c>
      <c r="P20" s="17">
        <f t="shared" si="14"/>
        <v>1.0116678105696637</v>
      </c>
      <c r="Q20" s="17">
        <f t="shared" si="12"/>
        <v>1.096875</v>
      </c>
      <c r="R20" s="18">
        <f t="shared" si="13"/>
        <v>0.74012158054711241</v>
      </c>
    </row>
    <row r="21" spans="1:18" x14ac:dyDescent="0.25">
      <c r="A21" s="90" t="s">
        <v>12</v>
      </c>
      <c r="B21" s="91"/>
      <c r="C21" s="12">
        <v>134</v>
      </c>
      <c r="D21" s="12">
        <v>134</v>
      </c>
      <c r="E21" s="13">
        <f t="shared" si="8"/>
        <v>0</v>
      </c>
      <c r="F21" s="12">
        <v>124</v>
      </c>
      <c r="G21" s="12">
        <v>118</v>
      </c>
      <c r="H21" s="14">
        <f t="shared" si="9"/>
        <v>-4.8387096774193547E-2</v>
      </c>
      <c r="I21" s="12">
        <v>54</v>
      </c>
      <c r="J21" s="12">
        <v>66</v>
      </c>
      <c r="K21" s="14">
        <f t="shared" si="10"/>
        <v>0.22222222222222221</v>
      </c>
      <c r="L21" s="15"/>
      <c r="M21" s="12">
        <v>218</v>
      </c>
      <c r="N21" s="12">
        <v>201</v>
      </c>
      <c r="O21" s="12">
        <v>153</v>
      </c>
      <c r="P21" s="17">
        <f t="shared" si="14"/>
        <v>0.61467889908256879</v>
      </c>
      <c r="Q21" s="17">
        <f t="shared" si="12"/>
        <v>0.58706467661691542</v>
      </c>
      <c r="R21" s="18">
        <f t="shared" si="13"/>
        <v>0.43137254901960786</v>
      </c>
    </row>
    <row r="22" spans="1:18" x14ac:dyDescent="0.25">
      <c r="A22" s="90" t="s">
        <v>13</v>
      </c>
      <c r="B22" s="91"/>
      <c r="C22" s="12">
        <v>511</v>
      </c>
      <c r="D22" s="12">
        <v>494</v>
      </c>
      <c r="E22" s="13">
        <f t="shared" si="8"/>
        <v>-3.3268101761252444E-2</v>
      </c>
      <c r="F22" s="12">
        <v>381</v>
      </c>
      <c r="G22" s="12">
        <v>364</v>
      </c>
      <c r="H22" s="14">
        <f t="shared" si="9"/>
        <v>-4.4619422572178477E-2</v>
      </c>
      <c r="I22" s="12">
        <v>159</v>
      </c>
      <c r="J22" s="12">
        <v>166</v>
      </c>
      <c r="K22" s="14">
        <f t="shared" si="10"/>
        <v>4.40251572327044E-2</v>
      </c>
      <c r="L22" s="15"/>
      <c r="M22" s="12">
        <v>588</v>
      </c>
      <c r="N22" s="12">
        <v>443</v>
      </c>
      <c r="O22" s="12">
        <v>280</v>
      </c>
      <c r="P22" s="17">
        <f t="shared" si="14"/>
        <v>0.84013605442176875</v>
      </c>
      <c r="Q22" s="17">
        <f t="shared" si="12"/>
        <v>0.82167042889390518</v>
      </c>
      <c r="R22" s="18">
        <f t="shared" si="13"/>
        <v>0.59285714285714286</v>
      </c>
    </row>
    <row r="23" spans="1:18" x14ac:dyDescent="0.25">
      <c r="A23" s="90" t="s">
        <v>14</v>
      </c>
      <c r="B23" s="91"/>
      <c r="C23" s="20">
        <v>70</v>
      </c>
      <c r="D23" s="20">
        <v>58</v>
      </c>
      <c r="E23" s="13">
        <f t="shared" si="8"/>
        <v>-0.17142857142857143</v>
      </c>
      <c r="F23" s="20">
        <v>69</v>
      </c>
      <c r="G23" s="20">
        <v>53</v>
      </c>
      <c r="H23" s="14">
        <f t="shared" si="9"/>
        <v>-0.2318840579710145</v>
      </c>
      <c r="I23" s="20">
        <v>37</v>
      </c>
      <c r="J23" s="20">
        <v>41</v>
      </c>
      <c r="K23" s="14">
        <f t="shared" si="10"/>
        <v>0.10810810810810811</v>
      </c>
      <c r="L23" s="15"/>
      <c r="M23" s="20">
        <v>72</v>
      </c>
      <c r="N23" s="20">
        <v>71</v>
      </c>
      <c r="O23" s="20">
        <v>66</v>
      </c>
      <c r="P23" s="17">
        <f t="shared" si="14"/>
        <v>0.80555555555555558</v>
      </c>
      <c r="Q23" s="17">
        <f t="shared" si="12"/>
        <v>0.74647887323943662</v>
      </c>
      <c r="R23" s="18">
        <f t="shared" si="13"/>
        <v>0.62121212121212122</v>
      </c>
    </row>
    <row r="24" spans="1:18" x14ac:dyDescent="0.25">
      <c r="A24" s="92" t="s">
        <v>15</v>
      </c>
      <c r="B24" s="93"/>
      <c r="C24" s="19">
        <v>827</v>
      </c>
      <c r="D24" s="19">
        <v>791</v>
      </c>
      <c r="E24" s="13">
        <f t="shared" si="8"/>
        <v>-4.3530834340991538E-2</v>
      </c>
      <c r="F24" s="19">
        <v>300</v>
      </c>
      <c r="G24" s="19">
        <v>293</v>
      </c>
      <c r="H24" s="14">
        <f t="shared" si="9"/>
        <v>-2.3333333333333334E-2</v>
      </c>
      <c r="I24" s="19">
        <v>129</v>
      </c>
      <c r="J24" s="19">
        <v>130</v>
      </c>
      <c r="K24" s="14">
        <f t="shared" si="10"/>
        <v>7.7519379844961239E-3</v>
      </c>
      <c r="L24" s="15"/>
      <c r="M24" s="19">
        <v>851</v>
      </c>
      <c r="N24" s="19">
        <v>325</v>
      </c>
      <c r="O24" s="19">
        <v>259</v>
      </c>
      <c r="P24" s="17">
        <f t="shared" si="14"/>
        <v>0.92949471210340773</v>
      </c>
      <c r="Q24" s="17">
        <f t="shared" si="12"/>
        <v>0.90153846153846151</v>
      </c>
      <c r="R24" s="18">
        <f t="shared" si="13"/>
        <v>0.50193050193050193</v>
      </c>
    </row>
    <row r="25" spans="1:18" x14ac:dyDescent="0.25">
      <c r="A25" s="94" t="s">
        <v>18</v>
      </c>
      <c r="B25" s="95"/>
      <c r="C25" s="36">
        <f>C17+C24</f>
        <v>2956</v>
      </c>
      <c r="D25" s="37">
        <f>D17+D24</f>
        <v>2951</v>
      </c>
      <c r="E25" s="23">
        <f t="shared" si="8"/>
        <v>-1.6914749661705007E-3</v>
      </c>
      <c r="F25" s="36">
        <f>F17+F24</f>
        <v>1895</v>
      </c>
      <c r="G25" s="36">
        <f>G17+G24</f>
        <v>1881</v>
      </c>
      <c r="H25" s="24">
        <f t="shared" si="9"/>
        <v>-7.3878627968337728E-3</v>
      </c>
      <c r="I25" s="36">
        <f t="shared" ref="I25:J25" si="15">I17+I24</f>
        <v>869</v>
      </c>
      <c r="J25" s="36">
        <f t="shared" si="15"/>
        <v>890</v>
      </c>
      <c r="K25" s="23">
        <f t="shared" si="10"/>
        <v>2.4165707710011506E-2</v>
      </c>
      <c r="L25" s="25"/>
      <c r="M25" s="38">
        <f>M17+M24</f>
        <v>3186</v>
      </c>
      <c r="N25" s="38">
        <f>N17+N24</f>
        <v>2000</v>
      </c>
      <c r="O25" s="38">
        <f>O17+O24</f>
        <v>1416</v>
      </c>
      <c r="P25" s="27">
        <f t="shared" si="14"/>
        <v>0.92623979912115506</v>
      </c>
      <c r="Q25" s="27">
        <f t="shared" si="12"/>
        <v>0.9405</v>
      </c>
      <c r="R25" s="28">
        <f t="shared" si="13"/>
        <v>0.62853107344632764</v>
      </c>
    </row>
    <row r="26" spans="1:18" ht="15" customHeight="1" x14ac:dyDescent="0.25">
      <c r="A26" s="100" t="s">
        <v>19</v>
      </c>
      <c r="B26" s="101"/>
      <c r="C26" s="39"/>
      <c r="D26" s="40"/>
      <c r="E26" s="41"/>
      <c r="F26" s="39"/>
      <c r="G26" s="39"/>
      <c r="H26" s="42"/>
      <c r="I26" s="39"/>
      <c r="J26" s="39"/>
      <c r="K26" s="41"/>
      <c r="L26" s="43"/>
      <c r="M26" s="44"/>
      <c r="N26" s="44"/>
      <c r="O26" s="44"/>
      <c r="P26" s="45"/>
      <c r="Q26" s="45"/>
      <c r="R26" s="46"/>
    </row>
    <row r="27" spans="1:18" x14ac:dyDescent="0.25">
      <c r="A27" s="102" t="s">
        <v>20</v>
      </c>
      <c r="B27" s="47" t="s">
        <v>21</v>
      </c>
      <c r="C27" s="19">
        <v>376</v>
      </c>
      <c r="D27" s="48">
        <v>421</v>
      </c>
      <c r="E27" s="13">
        <f t="shared" ref="E27:E65" si="16">(D27-C27)/C27</f>
        <v>0.11968085106382979</v>
      </c>
      <c r="F27" s="19">
        <v>288</v>
      </c>
      <c r="G27" s="19">
        <v>303</v>
      </c>
      <c r="H27" s="14">
        <f t="shared" ref="H27:H53" si="17">(G27-F27)/F27</f>
        <v>5.2083333333333336E-2</v>
      </c>
      <c r="I27" s="19">
        <v>144</v>
      </c>
      <c r="J27" s="19">
        <v>150</v>
      </c>
      <c r="K27" s="13">
        <f t="shared" ref="K27:K28" si="18">(J27-I27)/I27</f>
        <v>4.1666666666666664E-2</v>
      </c>
      <c r="L27" s="49"/>
      <c r="M27" s="50">
        <v>386</v>
      </c>
      <c r="N27" s="50">
        <v>258</v>
      </c>
      <c r="O27" s="51">
        <v>179</v>
      </c>
      <c r="P27" s="17">
        <f t="shared" ref="P27:P65" si="19">D27/M27</f>
        <v>1.0906735751295338</v>
      </c>
      <c r="Q27" s="17">
        <f t="shared" ref="Q27:Q65" si="20">G27/N27</f>
        <v>1.1744186046511629</v>
      </c>
      <c r="R27" s="18">
        <f t="shared" ref="R27:R65" si="21">J27/O27</f>
        <v>0.83798882681564246</v>
      </c>
    </row>
    <row r="28" spans="1:18" x14ac:dyDescent="0.25">
      <c r="A28" s="103"/>
      <c r="B28" s="52" t="s">
        <v>22</v>
      </c>
      <c r="C28" s="53">
        <v>563</v>
      </c>
      <c r="D28" s="54">
        <v>570</v>
      </c>
      <c r="E28" s="55">
        <f t="shared" si="16"/>
        <v>1.2433392539964476E-2</v>
      </c>
      <c r="F28" s="53">
        <v>427</v>
      </c>
      <c r="G28" s="53">
        <v>416</v>
      </c>
      <c r="H28" s="56">
        <f t="shared" si="17"/>
        <v>-2.576112412177986E-2</v>
      </c>
      <c r="I28" s="53">
        <v>190</v>
      </c>
      <c r="J28" s="53">
        <v>193</v>
      </c>
      <c r="K28" s="13">
        <f t="shared" si="18"/>
        <v>1.5789473684210527E-2</v>
      </c>
      <c r="L28" s="57"/>
      <c r="M28" s="58">
        <v>594</v>
      </c>
      <c r="N28" s="58">
        <v>416</v>
      </c>
      <c r="O28" s="58">
        <v>267</v>
      </c>
      <c r="P28" s="17">
        <f t="shared" si="19"/>
        <v>0.95959595959595956</v>
      </c>
      <c r="Q28" s="17">
        <f t="shared" si="20"/>
        <v>1</v>
      </c>
      <c r="R28" s="18">
        <f t="shared" si="21"/>
        <v>0.72284644194756553</v>
      </c>
    </row>
    <row r="29" spans="1:18" s="68" customFormat="1" ht="15.75" thickBot="1" x14ac:dyDescent="0.3">
      <c r="A29" s="104"/>
      <c r="B29" s="59" t="s">
        <v>23</v>
      </c>
      <c r="C29" s="60">
        <v>162</v>
      </c>
      <c r="D29" s="61">
        <v>121</v>
      </c>
      <c r="E29" s="62">
        <f t="shared" si="16"/>
        <v>-0.25308641975308643</v>
      </c>
      <c r="F29" s="60">
        <v>49</v>
      </c>
      <c r="G29" s="60">
        <v>48</v>
      </c>
      <c r="H29" s="63">
        <f t="shared" si="17"/>
        <v>-2.0408163265306121E-2</v>
      </c>
      <c r="I29" s="60">
        <v>12</v>
      </c>
      <c r="J29" s="60">
        <v>9</v>
      </c>
      <c r="K29" s="62">
        <f>(J29-I29)/I29</f>
        <v>-0.25</v>
      </c>
      <c r="L29" s="64"/>
      <c r="M29" s="65">
        <v>165</v>
      </c>
      <c r="N29" s="65">
        <v>45</v>
      </c>
      <c r="O29" s="65">
        <v>34</v>
      </c>
      <c r="P29" s="66">
        <f t="shared" si="19"/>
        <v>0.73333333333333328</v>
      </c>
      <c r="Q29" s="66">
        <f t="shared" si="20"/>
        <v>1.0666666666666667</v>
      </c>
      <c r="R29" s="67">
        <f t="shared" si="21"/>
        <v>0.26470588235294118</v>
      </c>
    </row>
    <row r="30" spans="1:18" ht="15.75" thickBot="1" x14ac:dyDescent="0.3">
      <c r="A30" s="98" t="s">
        <v>24</v>
      </c>
      <c r="B30" s="69" t="s">
        <v>21</v>
      </c>
      <c r="C30" s="70">
        <v>277</v>
      </c>
      <c r="D30" s="71">
        <v>286</v>
      </c>
      <c r="E30" s="72">
        <f t="shared" si="16"/>
        <v>3.2490974729241874E-2</v>
      </c>
      <c r="F30" s="70">
        <v>195</v>
      </c>
      <c r="G30" s="70">
        <v>196</v>
      </c>
      <c r="H30" s="73">
        <f t="shared" si="17"/>
        <v>5.1282051282051282E-3</v>
      </c>
      <c r="I30" s="53">
        <v>82</v>
      </c>
      <c r="J30" s="53">
        <v>76</v>
      </c>
      <c r="K30" s="72">
        <f t="shared" ref="K30:K53" si="22">(J30-I30)/I30</f>
        <v>-7.3170731707317069E-2</v>
      </c>
      <c r="L30" s="74"/>
      <c r="M30" s="75">
        <v>287</v>
      </c>
      <c r="N30" s="75">
        <v>186</v>
      </c>
      <c r="O30" s="75">
        <v>122</v>
      </c>
      <c r="P30" s="76">
        <f t="shared" si="19"/>
        <v>0.99651567944250874</v>
      </c>
      <c r="Q30" s="76">
        <f t="shared" si="20"/>
        <v>1.053763440860215</v>
      </c>
      <c r="R30" s="77">
        <f t="shared" si="21"/>
        <v>0.62295081967213117</v>
      </c>
    </row>
    <row r="31" spans="1:18" ht="15.75" thickBot="1" x14ac:dyDescent="0.3">
      <c r="A31" s="98"/>
      <c r="B31" s="52" t="s">
        <v>22</v>
      </c>
      <c r="C31" s="48">
        <v>431</v>
      </c>
      <c r="D31" s="48">
        <v>430</v>
      </c>
      <c r="E31" s="13">
        <f t="shared" si="16"/>
        <v>-2.3201856148491878E-3</v>
      </c>
      <c r="F31" s="19">
        <v>317</v>
      </c>
      <c r="G31" s="19">
        <v>304</v>
      </c>
      <c r="H31" s="14">
        <f t="shared" si="17"/>
        <v>-4.1009463722397478E-2</v>
      </c>
      <c r="I31" s="19">
        <v>141</v>
      </c>
      <c r="J31" s="19">
        <v>129</v>
      </c>
      <c r="K31" s="13">
        <f t="shared" si="22"/>
        <v>-8.5106382978723402E-2</v>
      </c>
      <c r="L31" s="57"/>
      <c r="M31" s="50">
        <v>480</v>
      </c>
      <c r="N31" s="50">
        <v>343</v>
      </c>
      <c r="O31" s="50">
        <v>239</v>
      </c>
      <c r="P31" s="17">
        <f t="shared" si="19"/>
        <v>0.89583333333333337</v>
      </c>
      <c r="Q31" s="17">
        <f t="shared" si="20"/>
        <v>0.88629737609329451</v>
      </c>
      <c r="R31" s="18">
        <f t="shared" si="21"/>
        <v>0.53974895397489542</v>
      </c>
    </row>
    <row r="32" spans="1:18" ht="15.75" thickBot="1" x14ac:dyDescent="0.3">
      <c r="A32" s="99"/>
      <c r="B32" s="59" t="s">
        <v>23</v>
      </c>
      <c r="C32" s="60">
        <v>173</v>
      </c>
      <c r="D32" s="61">
        <v>159</v>
      </c>
      <c r="E32" s="62">
        <f t="shared" si="16"/>
        <v>-8.0924855491329481E-2</v>
      </c>
      <c r="F32" s="60">
        <v>70</v>
      </c>
      <c r="G32" s="60">
        <v>67</v>
      </c>
      <c r="H32" s="63">
        <f t="shared" si="17"/>
        <v>-4.2857142857142858E-2</v>
      </c>
      <c r="I32" s="60">
        <v>28</v>
      </c>
      <c r="J32" s="60">
        <v>29</v>
      </c>
      <c r="K32" s="62">
        <f t="shared" si="22"/>
        <v>3.5714285714285712E-2</v>
      </c>
      <c r="L32" s="64"/>
      <c r="M32" s="65">
        <v>175</v>
      </c>
      <c r="N32" s="65">
        <v>76</v>
      </c>
      <c r="O32" s="65">
        <v>54</v>
      </c>
      <c r="P32" s="66">
        <f t="shared" si="19"/>
        <v>0.90857142857142859</v>
      </c>
      <c r="Q32" s="66">
        <f t="shared" si="20"/>
        <v>0.88157894736842102</v>
      </c>
      <c r="R32" s="67">
        <f t="shared" si="21"/>
        <v>0.53703703703703709</v>
      </c>
    </row>
    <row r="33" spans="1:18" ht="15.75" thickBot="1" x14ac:dyDescent="0.3">
      <c r="A33" s="98" t="s">
        <v>25</v>
      </c>
      <c r="B33" s="69" t="s">
        <v>21</v>
      </c>
      <c r="C33" s="70">
        <v>350</v>
      </c>
      <c r="D33" s="71">
        <v>334</v>
      </c>
      <c r="E33" s="72">
        <f t="shared" si="16"/>
        <v>-4.5714285714285714E-2</v>
      </c>
      <c r="F33" s="70">
        <v>234</v>
      </c>
      <c r="G33" s="70">
        <v>240</v>
      </c>
      <c r="H33" s="73">
        <f t="shared" si="17"/>
        <v>2.564102564102564E-2</v>
      </c>
      <c r="I33" s="53">
        <v>105</v>
      </c>
      <c r="J33" s="53">
        <v>100</v>
      </c>
      <c r="K33" s="72">
        <f t="shared" si="22"/>
        <v>-4.7619047619047616E-2</v>
      </c>
      <c r="L33" s="74"/>
      <c r="M33" s="75">
        <v>357</v>
      </c>
      <c r="N33" s="75">
        <v>226</v>
      </c>
      <c r="O33" s="75">
        <v>150</v>
      </c>
      <c r="P33" s="76">
        <f t="shared" si="19"/>
        <v>0.93557422969187676</v>
      </c>
      <c r="Q33" s="76">
        <f t="shared" si="20"/>
        <v>1.0619469026548674</v>
      </c>
      <c r="R33" s="77">
        <f t="shared" si="21"/>
        <v>0.66666666666666663</v>
      </c>
    </row>
    <row r="34" spans="1:18" ht="15.75" thickBot="1" x14ac:dyDescent="0.3">
      <c r="A34" s="98"/>
      <c r="B34" s="52" t="s">
        <v>22</v>
      </c>
      <c r="C34" s="48">
        <v>491</v>
      </c>
      <c r="D34" s="48">
        <v>479</v>
      </c>
      <c r="E34" s="13">
        <f t="shared" si="16"/>
        <v>-2.4439918533604887E-2</v>
      </c>
      <c r="F34" s="19">
        <v>342</v>
      </c>
      <c r="G34" s="19">
        <v>351</v>
      </c>
      <c r="H34" s="14">
        <f t="shared" si="17"/>
        <v>2.6315789473684209E-2</v>
      </c>
      <c r="I34" s="19">
        <v>156</v>
      </c>
      <c r="J34" s="19">
        <v>148</v>
      </c>
      <c r="K34" s="13">
        <f t="shared" si="22"/>
        <v>-5.128205128205128E-2</v>
      </c>
      <c r="L34" s="57"/>
      <c r="M34" s="50">
        <v>524</v>
      </c>
      <c r="N34" s="50">
        <v>359</v>
      </c>
      <c r="O34" s="50">
        <v>242</v>
      </c>
      <c r="P34" s="17">
        <f t="shared" si="19"/>
        <v>0.91412213740458015</v>
      </c>
      <c r="Q34" s="17">
        <f t="shared" si="20"/>
        <v>0.97771587743732591</v>
      </c>
      <c r="R34" s="18">
        <f t="shared" si="21"/>
        <v>0.61157024793388426</v>
      </c>
    </row>
    <row r="35" spans="1:18" ht="15.75" thickBot="1" x14ac:dyDescent="0.3">
      <c r="A35" s="99"/>
      <c r="B35" s="59" t="s">
        <v>23</v>
      </c>
      <c r="C35" s="60">
        <v>218</v>
      </c>
      <c r="D35" s="61">
        <v>253</v>
      </c>
      <c r="E35" s="62">
        <f t="shared" si="16"/>
        <v>0.16055045871559634</v>
      </c>
      <c r="F35" s="60">
        <v>53</v>
      </c>
      <c r="G35" s="60">
        <v>57</v>
      </c>
      <c r="H35" s="63">
        <f t="shared" si="17"/>
        <v>7.5471698113207544E-2</v>
      </c>
      <c r="I35" s="60">
        <v>11</v>
      </c>
      <c r="J35" s="60">
        <v>19</v>
      </c>
      <c r="K35" s="62">
        <f t="shared" si="22"/>
        <v>0.72727272727272729</v>
      </c>
      <c r="L35" s="64"/>
      <c r="M35" s="65">
        <v>222</v>
      </c>
      <c r="N35" s="65">
        <v>57</v>
      </c>
      <c r="O35" s="65">
        <v>49</v>
      </c>
      <c r="P35" s="66">
        <f t="shared" si="19"/>
        <v>1.1396396396396395</v>
      </c>
      <c r="Q35" s="66">
        <f t="shared" si="20"/>
        <v>1</v>
      </c>
      <c r="R35" s="67">
        <f t="shared" si="21"/>
        <v>0.38775510204081631</v>
      </c>
    </row>
    <row r="36" spans="1:18" ht="15.75" thickBot="1" x14ac:dyDescent="0.3">
      <c r="A36" s="98" t="s">
        <v>26</v>
      </c>
      <c r="B36" s="69" t="s">
        <v>21</v>
      </c>
      <c r="C36" s="71">
        <v>199</v>
      </c>
      <c r="D36" s="71">
        <v>211</v>
      </c>
      <c r="E36" s="72">
        <f t="shared" si="16"/>
        <v>6.030150753768844E-2</v>
      </c>
      <c r="F36" s="70">
        <v>136</v>
      </c>
      <c r="G36" s="70">
        <v>152</v>
      </c>
      <c r="H36" s="73">
        <f t="shared" si="17"/>
        <v>0.11764705882352941</v>
      </c>
      <c r="I36" s="53">
        <v>70</v>
      </c>
      <c r="J36" s="53">
        <v>68</v>
      </c>
      <c r="K36" s="72">
        <f t="shared" si="22"/>
        <v>-2.8571428571428571E-2</v>
      </c>
      <c r="L36" s="74"/>
      <c r="M36" s="75">
        <v>206</v>
      </c>
      <c r="N36" s="75">
        <v>129</v>
      </c>
      <c r="O36" s="75">
        <v>91</v>
      </c>
      <c r="P36" s="76">
        <f t="shared" si="19"/>
        <v>1.0242718446601942</v>
      </c>
      <c r="Q36" s="76">
        <f t="shared" si="20"/>
        <v>1.1782945736434109</v>
      </c>
      <c r="R36" s="77">
        <f t="shared" si="21"/>
        <v>0.74725274725274726</v>
      </c>
    </row>
    <row r="37" spans="1:18" ht="15.75" thickBot="1" x14ac:dyDescent="0.3">
      <c r="A37" s="98"/>
      <c r="B37" s="52" t="s">
        <v>22</v>
      </c>
      <c r="C37" s="48">
        <v>290</v>
      </c>
      <c r="D37" s="48">
        <v>311</v>
      </c>
      <c r="E37" s="13">
        <f t="shared" si="16"/>
        <v>7.2413793103448282E-2</v>
      </c>
      <c r="F37" s="19">
        <v>219</v>
      </c>
      <c r="G37" s="19">
        <v>243</v>
      </c>
      <c r="H37" s="14">
        <f t="shared" si="17"/>
        <v>0.1095890410958904</v>
      </c>
      <c r="I37" s="19">
        <v>112</v>
      </c>
      <c r="J37" s="19">
        <v>129</v>
      </c>
      <c r="K37" s="13">
        <f t="shared" si="22"/>
        <v>0.15178571428571427</v>
      </c>
      <c r="L37" s="57"/>
      <c r="M37" s="50">
        <v>308</v>
      </c>
      <c r="N37" s="50">
        <v>220</v>
      </c>
      <c r="O37" s="50">
        <v>167</v>
      </c>
      <c r="P37" s="17">
        <f t="shared" si="19"/>
        <v>1.0097402597402598</v>
      </c>
      <c r="Q37" s="17">
        <f t="shared" si="20"/>
        <v>1.1045454545454545</v>
      </c>
      <c r="R37" s="18">
        <f t="shared" si="21"/>
        <v>0.77245508982035926</v>
      </c>
    </row>
    <row r="38" spans="1:18" ht="15.75" thickBot="1" x14ac:dyDescent="0.3">
      <c r="A38" s="99"/>
      <c r="B38" s="59" t="s">
        <v>23</v>
      </c>
      <c r="C38" s="60">
        <v>28</v>
      </c>
      <c r="D38" s="61">
        <v>43</v>
      </c>
      <c r="E38" s="62">
        <f t="shared" si="16"/>
        <v>0.5357142857142857</v>
      </c>
      <c r="F38" s="60">
        <v>7</v>
      </c>
      <c r="G38" s="60">
        <v>14</v>
      </c>
      <c r="H38" s="63">
        <f t="shared" si="17"/>
        <v>1</v>
      </c>
      <c r="I38" s="60">
        <v>3</v>
      </c>
      <c r="J38" s="60">
        <v>12</v>
      </c>
      <c r="K38" s="62">
        <f t="shared" si="22"/>
        <v>3</v>
      </c>
      <c r="L38" s="64"/>
      <c r="M38" s="65">
        <v>28</v>
      </c>
      <c r="N38" s="65">
        <v>8</v>
      </c>
      <c r="O38" s="65">
        <v>7</v>
      </c>
      <c r="P38" s="66">
        <f t="shared" si="19"/>
        <v>1.5357142857142858</v>
      </c>
      <c r="Q38" s="66">
        <f t="shared" si="20"/>
        <v>1.75</v>
      </c>
      <c r="R38" s="67">
        <f t="shared" si="21"/>
        <v>1.7142857142857142</v>
      </c>
    </row>
    <row r="39" spans="1:18" ht="15.75" thickBot="1" x14ac:dyDescent="0.3">
      <c r="A39" s="98" t="s">
        <v>27</v>
      </c>
      <c r="B39" s="69" t="s">
        <v>21</v>
      </c>
      <c r="C39" s="71">
        <v>68</v>
      </c>
      <c r="D39" s="71">
        <v>82</v>
      </c>
      <c r="E39" s="72">
        <f t="shared" si="16"/>
        <v>0.20588235294117646</v>
      </c>
      <c r="F39" s="70">
        <v>55</v>
      </c>
      <c r="G39" s="70">
        <v>59</v>
      </c>
      <c r="H39" s="73">
        <f t="shared" si="17"/>
        <v>7.2727272727272724E-2</v>
      </c>
      <c r="I39" s="53">
        <v>30</v>
      </c>
      <c r="J39" s="53">
        <v>38</v>
      </c>
      <c r="K39" s="13">
        <f t="shared" si="22"/>
        <v>0.26666666666666666</v>
      </c>
      <c r="L39" s="74"/>
      <c r="M39" s="75">
        <v>70</v>
      </c>
      <c r="N39" s="75">
        <v>50</v>
      </c>
      <c r="O39" s="75">
        <v>38</v>
      </c>
      <c r="P39" s="76">
        <f t="shared" si="19"/>
        <v>1.1714285714285715</v>
      </c>
      <c r="Q39" s="76">
        <f t="shared" si="20"/>
        <v>1.18</v>
      </c>
      <c r="R39" s="77">
        <f t="shared" si="21"/>
        <v>1</v>
      </c>
    </row>
    <row r="40" spans="1:18" ht="15.75" thickBot="1" x14ac:dyDescent="0.3">
      <c r="A40" s="98"/>
      <c r="B40" s="52" t="s">
        <v>22</v>
      </c>
      <c r="C40" s="19">
        <v>107</v>
      </c>
      <c r="D40" s="48">
        <v>114</v>
      </c>
      <c r="E40" s="13">
        <f t="shared" si="16"/>
        <v>6.5420560747663545E-2</v>
      </c>
      <c r="F40" s="19">
        <v>88</v>
      </c>
      <c r="G40" s="19">
        <v>82</v>
      </c>
      <c r="H40" s="14">
        <f t="shared" si="17"/>
        <v>-6.8181818181818177E-2</v>
      </c>
      <c r="I40" s="19">
        <v>46</v>
      </c>
      <c r="J40" s="19">
        <v>51</v>
      </c>
      <c r="K40" s="13">
        <f t="shared" si="22"/>
        <v>0.10869565217391304</v>
      </c>
      <c r="L40" s="57"/>
      <c r="M40" s="50">
        <v>126</v>
      </c>
      <c r="N40" s="50">
        <v>94</v>
      </c>
      <c r="O40" s="50">
        <v>71</v>
      </c>
      <c r="P40" s="17">
        <f t="shared" si="19"/>
        <v>0.90476190476190477</v>
      </c>
      <c r="Q40" s="17">
        <f t="shared" si="20"/>
        <v>0.87234042553191493</v>
      </c>
      <c r="R40" s="18">
        <f t="shared" si="21"/>
        <v>0.71830985915492962</v>
      </c>
    </row>
    <row r="41" spans="1:18" ht="15.75" thickBot="1" x14ac:dyDescent="0.3">
      <c r="A41" s="99"/>
      <c r="B41" s="59" t="s">
        <v>23</v>
      </c>
      <c r="C41" s="60">
        <v>87</v>
      </c>
      <c r="D41" s="61">
        <v>63</v>
      </c>
      <c r="E41" s="62">
        <f t="shared" si="16"/>
        <v>-0.27586206896551724</v>
      </c>
      <c r="F41" s="60">
        <v>53</v>
      </c>
      <c r="G41" s="60">
        <v>43</v>
      </c>
      <c r="H41" s="63">
        <f t="shared" si="17"/>
        <v>-0.18867924528301888</v>
      </c>
      <c r="I41" s="60">
        <v>37</v>
      </c>
      <c r="J41" s="60">
        <v>27</v>
      </c>
      <c r="K41" s="62">
        <f t="shared" si="22"/>
        <v>-0.27027027027027029</v>
      </c>
      <c r="L41" s="64"/>
      <c r="M41" s="65">
        <v>93</v>
      </c>
      <c r="N41" s="65">
        <v>59</v>
      </c>
      <c r="O41" s="65">
        <v>48</v>
      </c>
      <c r="P41" s="66">
        <f t="shared" si="19"/>
        <v>0.67741935483870963</v>
      </c>
      <c r="Q41" s="66">
        <f t="shared" si="20"/>
        <v>0.72881355932203384</v>
      </c>
      <c r="R41" s="67">
        <f t="shared" si="21"/>
        <v>0.5625</v>
      </c>
    </row>
    <row r="42" spans="1:18" ht="15.75" thickBot="1" x14ac:dyDescent="0.3">
      <c r="A42" s="98" t="s">
        <v>28</v>
      </c>
      <c r="B42" s="69" t="s">
        <v>21</v>
      </c>
      <c r="C42" s="71">
        <v>19</v>
      </c>
      <c r="D42" s="71">
        <v>15</v>
      </c>
      <c r="E42" s="72">
        <f t="shared" si="16"/>
        <v>-0.21052631578947367</v>
      </c>
      <c r="F42" s="70">
        <v>16</v>
      </c>
      <c r="G42" s="70">
        <v>14</v>
      </c>
      <c r="H42" s="72">
        <f t="shared" si="17"/>
        <v>-0.125</v>
      </c>
      <c r="I42" s="53">
        <v>9</v>
      </c>
      <c r="J42" s="53">
        <v>7</v>
      </c>
      <c r="K42" s="72">
        <f t="shared" si="22"/>
        <v>-0.22222222222222221</v>
      </c>
      <c r="L42" s="74"/>
      <c r="M42" s="75">
        <v>19</v>
      </c>
      <c r="N42" s="75">
        <v>16</v>
      </c>
      <c r="O42" s="75">
        <v>11</v>
      </c>
      <c r="P42" s="76">
        <f t="shared" si="19"/>
        <v>0.78947368421052633</v>
      </c>
      <c r="Q42" s="76">
        <f t="shared" si="20"/>
        <v>0.875</v>
      </c>
      <c r="R42" s="77">
        <f t="shared" si="21"/>
        <v>0.63636363636363635</v>
      </c>
    </row>
    <row r="43" spans="1:18" ht="15.75" thickBot="1" x14ac:dyDescent="0.3">
      <c r="A43" s="98"/>
      <c r="B43" s="52" t="s">
        <v>22</v>
      </c>
      <c r="C43" s="48">
        <v>27</v>
      </c>
      <c r="D43" s="48">
        <v>28</v>
      </c>
      <c r="E43" s="13">
        <f t="shared" si="16"/>
        <v>3.7037037037037035E-2</v>
      </c>
      <c r="F43" s="19">
        <v>23</v>
      </c>
      <c r="G43" s="19">
        <v>24</v>
      </c>
      <c r="H43" s="14">
        <f t="shared" si="17"/>
        <v>4.3478260869565216E-2</v>
      </c>
      <c r="I43" s="19">
        <v>12</v>
      </c>
      <c r="J43" s="19">
        <v>12</v>
      </c>
      <c r="K43" s="13">
        <f t="shared" si="22"/>
        <v>0</v>
      </c>
      <c r="L43" s="57"/>
      <c r="M43" s="50">
        <v>29</v>
      </c>
      <c r="N43" s="50">
        <v>26</v>
      </c>
      <c r="O43" s="50">
        <v>17</v>
      </c>
      <c r="P43" s="17">
        <f t="shared" si="19"/>
        <v>0.96551724137931039</v>
      </c>
      <c r="Q43" s="17">
        <f t="shared" si="20"/>
        <v>0.92307692307692313</v>
      </c>
      <c r="R43" s="18">
        <f t="shared" si="21"/>
        <v>0.70588235294117652</v>
      </c>
    </row>
    <row r="44" spans="1:18" ht="15.75" thickBot="1" x14ac:dyDescent="0.3">
      <c r="A44" s="99"/>
      <c r="B44" s="59" t="s">
        <v>23</v>
      </c>
      <c r="C44" s="60">
        <v>69</v>
      </c>
      <c r="D44" s="61">
        <v>62</v>
      </c>
      <c r="E44" s="62">
        <f t="shared" si="16"/>
        <v>-0.10144927536231885</v>
      </c>
      <c r="F44" s="60">
        <v>18</v>
      </c>
      <c r="G44" s="60">
        <v>17</v>
      </c>
      <c r="H44" s="63">
        <f t="shared" si="17"/>
        <v>-5.5555555555555552E-2</v>
      </c>
      <c r="I44" s="60">
        <v>8</v>
      </c>
      <c r="J44" s="60">
        <v>4</v>
      </c>
      <c r="K44" s="62">
        <f t="shared" si="22"/>
        <v>-0.5</v>
      </c>
      <c r="L44" s="64"/>
      <c r="M44" s="65">
        <v>70</v>
      </c>
      <c r="N44" s="65">
        <v>21</v>
      </c>
      <c r="O44" s="65">
        <v>20</v>
      </c>
      <c r="P44" s="66">
        <f t="shared" si="19"/>
        <v>0.88571428571428568</v>
      </c>
      <c r="Q44" s="66">
        <f t="shared" si="20"/>
        <v>0.80952380952380953</v>
      </c>
      <c r="R44" s="67">
        <f t="shared" si="21"/>
        <v>0.2</v>
      </c>
    </row>
    <row r="45" spans="1:18" ht="15.75" thickBot="1" x14ac:dyDescent="0.3">
      <c r="A45" s="98" t="s">
        <v>29</v>
      </c>
      <c r="B45" s="69" t="s">
        <v>21</v>
      </c>
      <c r="C45" s="71">
        <v>116</v>
      </c>
      <c r="D45" s="71">
        <v>114</v>
      </c>
      <c r="E45" s="72">
        <f t="shared" si="16"/>
        <v>-1.7241379310344827E-2</v>
      </c>
      <c r="F45" s="70">
        <v>91</v>
      </c>
      <c r="G45" s="70">
        <v>79</v>
      </c>
      <c r="H45" s="73">
        <f t="shared" si="17"/>
        <v>-0.13186813186813187</v>
      </c>
      <c r="I45" s="53">
        <v>46</v>
      </c>
      <c r="J45" s="53">
        <v>42</v>
      </c>
      <c r="K45" s="72">
        <f t="shared" si="22"/>
        <v>-8.6956521739130432E-2</v>
      </c>
      <c r="L45" s="74"/>
      <c r="M45" s="75">
        <v>122</v>
      </c>
      <c r="N45" s="75">
        <v>89</v>
      </c>
      <c r="O45" s="75">
        <v>63</v>
      </c>
      <c r="P45" s="76">
        <f t="shared" si="19"/>
        <v>0.93442622950819676</v>
      </c>
      <c r="Q45" s="76">
        <f t="shared" si="20"/>
        <v>0.88764044943820219</v>
      </c>
      <c r="R45" s="77">
        <f t="shared" si="21"/>
        <v>0.66666666666666663</v>
      </c>
    </row>
    <row r="46" spans="1:18" ht="15.75" thickBot="1" x14ac:dyDescent="0.3">
      <c r="A46" s="98"/>
      <c r="B46" s="52" t="s">
        <v>22</v>
      </c>
      <c r="C46" s="48">
        <v>198</v>
      </c>
      <c r="D46" s="48">
        <v>212</v>
      </c>
      <c r="E46" s="13">
        <f t="shared" si="16"/>
        <v>7.0707070707070704E-2</v>
      </c>
      <c r="F46" s="19">
        <v>162</v>
      </c>
      <c r="G46" s="19">
        <v>154</v>
      </c>
      <c r="H46" s="14">
        <f t="shared" si="17"/>
        <v>-4.9382716049382713E-2</v>
      </c>
      <c r="I46" s="19">
        <v>75</v>
      </c>
      <c r="J46" s="19">
        <v>90</v>
      </c>
      <c r="K46" s="13">
        <f t="shared" si="22"/>
        <v>0.2</v>
      </c>
      <c r="L46" s="57"/>
      <c r="M46" s="50">
        <v>249</v>
      </c>
      <c r="N46" s="50">
        <v>200</v>
      </c>
      <c r="O46" s="50">
        <v>143</v>
      </c>
      <c r="P46" s="17">
        <f t="shared" si="19"/>
        <v>0.85140562248995988</v>
      </c>
      <c r="Q46" s="17">
        <f t="shared" si="20"/>
        <v>0.77</v>
      </c>
      <c r="R46" s="18">
        <f t="shared" si="21"/>
        <v>0.62937062937062938</v>
      </c>
    </row>
    <row r="47" spans="1:18" ht="15.75" thickBot="1" x14ac:dyDescent="0.3">
      <c r="A47" s="99"/>
      <c r="B47" s="59" t="s">
        <v>23</v>
      </c>
      <c r="C47" s="60">
        <v>54</v>
      </c>
      <c r="D47" s="61">
        <v>69</v>
      </c>
      <c r="E47" s="62">
        <f t="shared" si="16"/>
        <v>0.27777777777777779</v>
      </c>
      <c r="F47" s="60">
        <v>32</v>
      </c>
      <c r="G47" s="60">
        <v>40</v>
      </c>
      <c r="H47" s="63">
        <f t="shared" si="17"/>
        <v>0.25</v>
      </c>
      <c r="I47" s="60">
        <v>25</v>
      </c>
      <c r="J47" s="60">
        <v>25</v>
      </c>
      <c r="K47" s="62">
        <f t="shared" si="22"/>
        <v>0</v>
      </c>
      <c r="L47" s="64"/>
      <c r="M47" s="65">
        <v>62</v>
      </c>
      <c r="N47" s="65">
        <v>42</v>
      </c>
      <c r="O47" s="65">
        <v>35</v>
      </c>
      <c r="P47" s="66">
        <f t="shared" si="19"/>
        <v>1.1129032258064515</v>
      </c>
      <c r="Q47" s="66">
        <f t="shared" si="20"/>
        <v>0.95238095238095233</v>
      </c>
      <c r="R47" s="67">
        <f t="shared" si="21"/>
        <v>0.7142857142857143</v>
      </c>
    </row>
    <row r="48" spans="1:18" ht="15.75" thickBot="1" x14ac:dyDescent="0.3">
      <c r="A48" s="98" t="s">
        <v>39</v>
      </c>
      <c r="B48" s="69" t="s">
        <v>21</v>
      </c>
      <c r="C48" s="71">
        <v>9</v>
      </c>
      <c r="D48" s="71">
        <v>11</v>
      </c>
      <c r="E48" s="72">
        <f t="shared" si="16"/>
        <v>0.22222222222222221</v>
      </c>
      <c r="F48" s="70">
        <v>6</v>
      </c>
      <c r="G48" s="70">
        <v>10</v>
      </c>
      <c r="H48" s="73">
        <f t="shared" si="17"/>
        <v>0.66666666666666663</v>
      </c>
      <c r="I48" s="53">
        <v>4</v>
      </c>
      <c r="J48" s="53">
        <v>6</v>
      </c>
      <c r="K48" s="72">
        <f t="shared" si="22"/>
        <v>0.5</v>
      </c>
      <c r="L48" s="74"/>
      <c r="M48" s="75">
        <v>10</v>
      </c>
      <c r="N48" s="75">
        <v>6</v>
      </c>
      <c r="O48" s="75">
        <v>4</v>
      </c>
      <c r="P48" s="76">
        <f t="shared" si="19"/>
        <v>1.1000000000000001</v>
      </c>
      <c r="Q48" s="76">
        <f t="shared" si="20"/>
        <v>1.6666666666666667</v>
      </c>
      <c r="R48" s="77">
        <v>0</v>
      </c>
    </row>
    <row r="49" spans="1:18" ht="15.75" thickBot="1" x14ac:dyDescent="0.3">
      <c r="A49" s="98"/>
      <c r="B49" s="52" t="s">
        <v>22</v>
      </c>
      <c r="C49" s="19">
        <v>22</v>
      </c>
      <c r="D49" s="48">
        <v>16</v>
      </c>
      <c r="E49" s="13">
        <f t="shared" si="16"/>
        <v>-0.27272727272727271</v>
      </c>
      <c r="F49" s="19">
        <v>17</v>
      </c>
      <c r="G49" s="19">
        <v>14</v>
      </c>
      <c r="H49" s="14">
        <f t="shared" si="17"/>
        <v>-0.17647058823529413</v>
      </c>
      <c r="I49" s="19">
        <v>8</v>
      </c>
      <c r="J49" s="19">
        <v>8</v>
      </c>
      <c r="K49" s="13">
        <f t="shared" si="22"/>
        <v>0</v>
      </c>
      <c r="L49" s="57"/>
      <c r="M49" s="50">
        <v>25</v>
      </c>
      <c r="N49" s="50">
        <v>17</v>
      </c>
      <c r="O49" s="50">
        <v>11</v>
      </c>
      <c r="P49" s="17">
        <f t="shared" si="19"/>
        <v>0.64</v>
      </c>
      <c r="Q49" s="17">
        <f t="shared" si="20"/>
        <v>0.82352941176470584</v>
      </c>
      <c r="R49" s="18">
        <f t="shared" si="21"/>
        <v>0.72727272727272729</v>
      </c>
    </row>
    <row r="50" spans="1:18" ht="15.75" thickBot="1" x14ac:dyDescent="0.3">
      <c r="A50" s="99"/>
      <c r="B50" s="59" t="s">
        <v>23</v>
      </c>
      <c r="C50" s="60">
        <v>36</v>
      </c>
      <c r="D50" s="61">
        <v>21</v>
      </c>
      <c r="E50" s="62">
        <f t="shared" si="16"/>
        <v>-0.41666666666666669</v>
      </c>
      <c r="F50" s="60">
        <v>18</v>
      </c>
      <c r="G50" s="60">
        <v>7</v>
      </c>
      <c r="H50" s="63">
        <f>(G50-F50)/F50</f>
        <v>-0.61111111111111116</v>
      </c>
      <c r="I50" s="60">
        <v>5</v>
      </c>
      <c r="J50" s="60">
        <v>5</v>
      </c>
      <c r="K50" s="62">
        <f t="shared" si="22"/>
        <v>0</v>
      </c>
      <c r="L50" s="64"/>
      <c r="M50" s="65">
        <v>36</v>
      </c>
      <c r="N50" s="65">
        <v>17</v>
      </c>
      <c r="O50" s="65">
        <v>12</v>
      </c>
      <c r="P50" s="66">
        <f t="shared" si="19"/>
        <v>0.58333333333333337</v>
      </c>
      <c r="Q50" s="66">
        <f t="shared" si="20"/>
        <v>0.41176470588235292</v>
      </c>
      <c r="R50" s="67">
        <f t="shared" si="21"/>
        <v>0.41666666666666669</v>
      </c>
    </row>
    <row r="51" spans="1:18" ht="15.75" thickBot="1" x14ac:dyDescent="0.3">
      <c r="A51" s="99" t="s">
        <v>30</v>
      </c>
      <c r="B51" s="69" t="s">
        <v>21</v>
      </c>
      <c r="C51" s="70">
        <v>402</v>
      </c>
      <c r="D51" s="71">
        <v>384</v>
      </c>
      <c r="E51" s="72">
        <f>(D51-C51)/C51</f>
        <v>-4.4776119402985072E-2</v>
      </c>
      <c r="F51" s="70">
        <v>357</v>
      </c>
      <c r="G51" s="70">
        <v>347</v>
      </c>
      <c r="H51" s="73">
        <f t="shared" si="17"/>
        <v>-2.8011204481792718E-2</v>
      </c>
      <c r="I51" s="53">
        <v>135</v>
      </c>
      <c r="J51" s="53">
        <v>128</v>
      </c>
      <c r="K51" s="72">
        <f t="shared" si="22"/>
        <v>-5.185185185185185E-2</v>
      </c>
      <c r="L51" s="74"/>
      <c r="M51" s="75">
        <v>531</v>
      </c>
      <c r="N51" s="75">
        <v>471</v>
      </c>
      <c r="O51" s="75">
        <v>265</v>
      </c>
      <c r="P51" s="76">
        <f>D51/M51</f>
        <v>0.7231638418079096</v>
      </c>
      <c r="Q51" s="76">
        <f t="shared" si="20"/>
        <v>0.73673036093418254</v>
      </c>
      <c r="R51" s="77">
        <f t="shared" si="21"/>
        <v>0.48301886792452831</v>
      </c>
    </row>
    <row r="52" spans="1:18" ht="15.75" thickBot="1" x14ac:dyDescent="0.3">
      <c r="A52" s="99"/>
      <c r="B52" s="59" t="s">
        <v>22</v>
      </c>
      <c r="C52" s="60">
        <v>720</v>
      </c>
      <c r="D52" s="61">
        <v>790</v>
      </c>
      <c r="E52" s="62">
        <f>(D52-C52)/C52</f>
        <v>9.7222222222222224E-2</v>
      </c>
      <c r="F52" s="60">
        <v>637</v>
      </c>
      <c r="G52" s="60">
        <v>720</v>
      </c>
      <c r="H52" s="63">
        <f t="shared" si="17"/>
        <v>0.13029827315541601</v>
      </c>
      <c r="I52" s="60">
        <v>239</v>
      </c>
      <c r="J52" s="60">
        <v>308</v>
      </c>
      <c r="K52" s="62">
        <f t="shared" si="22"/>
        <v>0.28870292887029286</v>
      </c>
      <c r="L52" s="64"/>
      <c r="M52" s="65">
        <v>1091</v>
      </c>
      <c r="N52" s="65">
        <v>978</v>
      </c>
      <c r="O52" s="65">
        <v>597</v>
      </c>
      <c r="P52" s="66">
        <f>D52/M52</f>
        <v>0.72410632447296064</v>
      </c>
      <c r="Q52" s="66">
        <f t="shared" si="20"/>
        <v>0.73619631901840488</v>
      </c>
      <c r="R52" s="67">
        <f t="shared" si="21"/>
        <v>0.51591289782244554</v>
      </c>
    </row>
    <row r="53" spans="1:18" ht="15.75" thickBot="1" x14ac:dyDescent="0.3">
      <c r="A53" s="98" t="s">
        <v>31</v>
      </c>
      <c r="B53" s="69" t="s">
        <v>21</v>
      </c>
      <c r="C53" s="70">
        <v>7</v>
      </c>
      <c r="D53" s="78">
        <v>3</v>
      </c>
      <c r="E53" s="72">
        <f>(D53-C53)/C53</f>
        <v>-0.5714285714285714</v>
      </c>
      <c r="F53" s="70">
        <v>6</v>
      </c>
      <c r="G53" s="78">
        <v>3</v>
      </c>
      <c r="H53" s="72">
        <f t="shared" si="17"/>
        <v>-0.5</v>
      </c>
      <c r="I53" s="53">
        <v>4</v>
      </c>
      <c r="J53" s="20">
        <v>1</v>
      </c>
      <c r="K53" s="72">
        <f t="shared" si="22"/>
        <v>-0.75</v>
      </c>
      <c r="L53" s="74"/>
      <c r="M53" s="75">
        <v>8</v>
      </c>
      <c r="N53" s="75">
        <v>5</v>
      </c>
      <c r="O53" s="75">
        <v>3</v>
      </c>
      <c r="P53" s="76">
        <v>0</v>
      </c>
      <c r="Q53" s="76">
        <v>0</v>
      </c>
      <c r="R53" s="77">
        <v>0</v>
      </c>
    </row>
    <row r="54" spans="1:18" ht="15.75" thickBot="1" x14ac:dyDescent="0.3">
      <c r="A54" s="99"/>
      <c r="B54" s="52" t="s">
        <v>22</v>
      </c>
      <c r="C54" s="19">
        <v>22</v>
      </c>
      <c r="D54" s="48">
        <v>22</v>
      </c>
      <c r="E54" s="13">
        <f t="shared" si="16"/>
        <v>0</v>
      </c>
      <c r="F54" s="19">
        <v>16</v>
      </c>
      <c r="G54" s="19">
        <v>18</v>
      </c>
      <c r="H54" s="56">
        <f>(G54-F54)/F54</f>
        <v>0.125</v>
      </c>
      <c r="I54" s="19">
        <v>6</v>
      </c>
      <c r="J54" s="19">
        <v>6</v>
      </c>
      <c r="K54" s="13">
        <f>(J54-I54)/I54</f>
        <v>0</v>
      </c>
      <c r="L54" s="57"/>
      <c r="M54" s="50">
        <v>31</v>
      </c>
      <c r="N54" s="50">
        <v>21</v>
      </c>
      <c r="O54" s="50">
        <v>12</v>
      </c>
      <c r="P54" s="17">
        <f t="shared" si="19"/>
        <v>0.70967741935483875</v>
      </c>
      <c r="Q54" s="17">
        <f t="shared" si="20"/>
        <v>0.8571428571428571</v>
      </c>
      <c r="R54" s="18">
        <f t="shared" si="21"/>
        <v>0.5</v>
      </c>
    </row>
    <row r="55" spans="1:18" ht="15.75" thickBot="1" x14ac:dyDescent="0.3">
      <c r="A55" s="99"/>
      <c r="B55" s="59" t="s">
        <v>23</v>
      </c>
      <c r="C55" s="60">
        <v>18</v>
      </c>
      <c r="D55" s="61">
        <v>7</v>
      </c>
      <c r="E55" s="62">
        <f t="shared" si="16"/>
        <v>-0.61111111111111116</v>
      </c>
      <c r="F55" s="60">
        <v>8</v>
      </c>
      <c r="G55" s="60">
        <v>4</v>
      </c>
      <c r="H55" s="63">
        <f>(G55-F55)/F55</f>
        <v>-0.5</v>
      </c>
      <c r="I55" s="60">
        <v>2</v>
      </c>
      <c r="J55" s="60">
        <v>2</v>
      </c>
      <c r="K55" s="62">
        <f>(J55-I55)/I55</f>
        <v>0</v>
      </c>
      <c r="L55" s="64"/>
      <c r="M55" s="65">
        <v>19</v>
      </c>
      <c r="N55" s="65">
        <v>12</v>
      </c>
      <c r="O55" s="65">
        <v>10</v>
      </c>
      <c r="P55" s="66">
        <f t="shared" si="19"/>
        <v>0.36842105263157893</v>
      </c>
      <c r="Q55" s="66">
        <f t="shared" si="20"/>
        <v>0.33333333333333331</v>
      </c>
      <c r="R55" s="67">
        <f t="shared" si="21"/>
        <v>0.2</v>
      </c>
    </row>
    <row r="56" spans="1:18" ht="15.75" thickBot="1" x14ac:dyDescent="0.3">
      <c r="A56" s="99" t="s">
        <v>32</v>
      </c>
      <c r="B56" s="69" t="s">
        <v>21</v>
      </c>
      <c r="C56" s="70">
        <v>5</v>
      </c>
      <c r="D56" s="71">
        <v>4</v>
      </c>
      <c r="E56" s="72">
        <f t="shared" si="16"/>
        <v>-0.2</v>
      </c>
      <c r="F56" s="70">
        <v>5</v>
      </c>
      <c r="G56" s="70">
        <v>3</v>
      </c>
      <c r="H56" s="72">
        <f>(G56-F56)/F56</f>
        <v>-0.4</v>
      </c>
      <c r="I56" s="53">
        <v>1</v>
      </c>
      <c r="J56" s="53">
        <v>2</v>
      </c>
      <c r="K56" s="72">
        <f t="shared" ref="K56:K65" si="23">(J56-I56)/I56</f>
        <v>1</v>
      </c>
      <c r="L56" s="79"/>
      <c r="M56" s="75">
        <v>8</v>
      </c>
      <c r="N56" s="75">
        <v>8</v>
      </c>
      <c r="O56" s="75">
        <v>3</v>
      </c>
      <c r="P56" s="76">
        <f t="shared" si="19"/>
        <v>0.5</v>
      </c>
      <c r="Q56" s="76">
        <f t="shared" si="20"/>
        <v>0.375</v>
      </c>
      <c r="R56" s="77">
        <f t="shared" si="21"/>
        <v>0.66666666666666663</v>
      </c>
    </row>
    <row r="57" spans="1:18" ht="15.75" thickBot="1" x14ac:dyDescent="0.3">
      <c r="A57" s="99"/>
      <c r="B57" s="59" t="s">
        <v>22</v>
      </c>
      <c r="C57" s="60">
        <v>14</v>
      </c>
      <c r="D57" s="61">
        <v>11</v>
      </c>
      <c r="E57" s="62">
        <f t="shared" si="16"/>
        <v>-0.21428571428571427</v>
      </c>
      <c r="F57" s="60">
        <v>12</v>
      </c>
      <c r="G57" s="60">
        <v>8</v>
      </c>
      <c r="H57" s="62">
        <f t="shared" ref="H57:H65" si="24">(G57-F57)/F57</f>
        <v>-0.33333333333333331</v>
      </c>
      <c r="I57" s="60">
        <v>5</v>
      </c>
      <c r="J57" s="60">
        <v>6</v>
      </c>
      <c r="K57" s="62">
        <f t="shared" si="23"/>
        <v>0.2</v>
      </c>
      <c r="L57" s="80"/>
      <c r="M57" s="65">
        <v>29</v>
      </c>
      <c r="N57" s="65">
        <v>27</v>
      </c>
      <c r="O57" s="65">
        <v>15</v>
      </c>
      <c r="P57" s="66">
        <f t="shared" si="19"/>
        <v>0.37931034482758619</v>
      </c>
      <c r="Q57" s="66">
        <f t="shared" si="20"/>
        <v>0.29629629629629628</v>
      </c>
      <c r="R57" s="67">
        <f t="shared" si="21"/>
        <v>0.4</v>
      </c>
    </row>
    <row r="58" spans="1:18" ht="15.75" thickBot="1" x14ac:dyDescent="0.3">
      <c r="A58" s="99" t="s">
        <v>33</v>
      </c>
      <c r="B58" s="69" t="s">
        <v>21</v>
      </c>
      <c r="C58" s="70">
        <v>1</v>
      </c>
      <c r="D58" s="71">
        <v>1</v>
      </c>
      <c r="E58" s="72">
        <f t="shared" si="16"/>
        <v>0</v>
      </c>
      <c r="F58" s="70">
        <v>1</v>
      </c>
      <c r="G58" s="70">
        <v>1</v>
      </c>
      <c r="H58" s="72">
        <f t="shared" si="24"/>
        <v>0</v>
      </c>
      <c r="I58" s="53">
        <v>0</v>
      </c>
      <c r="J58" s="53">
        <v>0</v>
      </c>
      <c r="K58" s="72">
        <v>0</v>
      </c>
      <c r="L58" s="79"/>
      <c r="M58" s="75">
        <v>2</v>
      </c>
      <c r="N58" s="75">
        <v>2</v>
      </c>
      <c r="O58" s="75">
        <v>1</v>
      </c>
      <c r="P58" s="76">
        <v>0</v>
      </c>
      <c r="Q58" s="76">
        <v>0</v>
      </c>
      <c r="R58" s="77">
        <v>0</v>
      </c>
    </row>
    <row r="59" spans="1:18" ht="15.75" thickBot="1" x14ac:dyDescent="0.3">
      <c r="A59" s="99"/>
      <c r="B59" s="59" t="s">
        <v>22</v>
      </c>
      <c r="C59" s="60">
        <v>3</v>
      </c>
      <c r="D59" s="61">
        <v>3</v>
      </c>
      <c r="E59" s="62">
        <f t="shared" si="16"/>
        <v>0</v>
      </c>
      <c r="F59" s="60">
        <v>2</v>
      </c>
      <c r="G59" s="60">
        <v>2</v>
      </c>
      <c r="H59" s="62">
        <f t="shared" si="24"/>
        <v>0</v>
      </c>
      <c r="I59" s="60">
        <v>1</v>
      </c>
      <c r="J59" s="60">
        <v>1</v>
      </c>
      <c r="K59" s="62">
        <v>0</v>
      </c>
      <c r="L59" s="80"/>
      <c r="M59" s="65">
        <v>5</v>
      </c>
      <c r="N59" s="65">
        <v>4</v>
      </c>
      <c r="O59" s="65">
        <v>2</v>
      </c>
      <c r="P59" s="66">
        <f t="shared" si="19"/>
        <v>0.6</v>
      </c>
      <c r="Q59" s="66">
        <f t="shared" si="20"/>
        <v>0.5</v>
      </c>
      <c r="R59" s="67">
        <f t="shared" si="21"/>
        <v>0.5</v>
      </c>
    </row>
    <row r="60" spans="1:18" ht="15.75" thickBot="1" x14ac:dyDescent="0.3">
      <c r="A60" s="99" t="s">
        <v>34</v>
      </c>
      <c r="B60" s="69" t="s">
        <v>21</v>
      </c>
      <c r="C60" s="70">
        <v>23</v>
      </c>
      <c r="D60" s="71">
        <v>35</v>
      </c>
      <c r="E60" s="72">
        <f>(D60-C60)/C60</f>
        <v>0.52173913043478259</v>
      </c>
      <c r="F60" s="70">
        <v>20</v>
      </c>
      <c r="G60" s="70">
        <v>33</v>
      </c>
      <c r="H60" s="73">
        <f t="shared" si="24"/>
        <v>0.65</v>
      </c>
      <c r="I60" s="53">
        <v>9</v>
      </c>
      <c r="J60" s="53">
        <v>15</v>
      </c>
      <c r="K60" s="72">
        <f t="shared" si="23"/>
        <v>0.66666666666666663</v>
      </c>
      <c r="L60" s="79"/>
      <c r="M60" s="75">
        <v>33</v>
      </c>
      <c r="N60" s="75">
        <v>30</v>
      </c>
      <c r="O60" s="75">
        <v>19</v>
      </c>
      <c r="P60" s="76">
        <f>D60/M60</f>
        <v>1.0606060606060606</v>
      </c>
      <c r="Q60" s="76">
        <f t="shared" si="20"/>
        <v>1.1000000000000001</v>
      </c>
      <c r="R60" s="77">
        <f t="shared" si="21"/>
        <v>0.78947368421052633</v>
      </c>
    </row>
    <row r="61" spans="1:18" ht="15.75" thickBot="1" x14ac:dyDescent="0.3">
      <c r="A61" s="99"/>
      <c r="B61" s="59" t="s">
        <v>22</v>
      </c>
      <c r="C61" s="60">
        <v>53</v>
      </c>
      <c r="D61" s="61">
        <v>72</v>
      </c>
      <c r="E61" s="62">
        <f>(D61-C61)/C61</f>
        <v>0.35849056603773582</v>
      </c>
      <c r="F61" s="60">
        <v>47</v>
      </c>
      <c r="G61" s="60">
        <v>69</v>
      </c>
      <c r="H61" s="63">
        <f t="shared" si="24"/>
        <v>0.46808510638297873</v>
      </c>
      <c r="I61" s="60">
        <v>17</v>
      </c>
      <c r="J61" s="60">
        <v>32</v>
      </c>
      <c r="K61" s="62">
        <f t="shared" si="23"/>
        <v>0.88235294117647056</v>
      </c>
      <c r="L61" s="80"/>
      <c r="M61" s="65">
        <v>89</v>
      </c>
      <c r="N61" s="65">
        <v>82</v>
      </c>
      <c r="O61" s="65">
        <v>55</v>
      </c>
      <c r="P61" s="66">
        <f>D61/M61</f>
        <v>0.8089887640449438</v>
      </c>
      <c r="Q61" s="66">
        <f t="shared" si="20"/>
        <v>0.84146341463414631</v>
      </c>
      <c r="R61" s="67">
        <f t="shared" si="21"/>
        <v>0.58181818181818179</v>
      </c>
    </row>
    <row r="62" spans="1:18" ht="15.75" thickBot="1" x14ac:dyDescent="0.3">
      <c r="A62" s="99" t="s">
        <v>35</v>
      </c>
      <c r="B62" s="69" t="s">
        <v>21</v>
      </c>
      <c r="C62" s="70">
        <v>32</v>
      </c>
      <c r="D62" s="71">
        <v>26</v>
      </c>
      <c r="E62" s="72">
        <f t="shared" si="16"/>
        <v>-0.1875</v>
      </c>
      <c r="F62" s="70">
        <v>31</v>
      </c>
      <c r="G62" s="70">
        <v>22</v>
      </c>
      <c r="H62" s="73">
        <f t="shared" si="24"/>
        <v>-0.29032258064516131</v>
      </c>
      <c r="I62" s="53">
        <v>11</v>
      </c>
      <c r="J62" s="53">
        <v>5</v>
      </c>
      <c r="K62" s="72">
        <f t="shared" si="23"/>
        <v>-0.54545454545454541</v>
      </c>
      <c r="L62" s="79"/>
      <c r="M62" s="75">
        <v>49</v>
      </c>
      <c r="N62" s="75">
        <v>43</v>
      </c>
      <c r="O62" s="75">
        <v>16</v>
      </c>
      <c r="P62" s="76">
        <f t="shared" si="19"/>
        <v>0.53061224489795922</v>
      </c>
      <c r="Q62" s="76">
        <f t="shared" si="20"/>
        <v>0.51162790697674421</v>
      </c>
      <c r="R62" s="77">
        <f t="shared" si="21"/>
        <v>0.3125</v>
      </c>
    </row>
    <row r="63" spans="1:18" ht="15.75" thickBot="1" x14ac:dyDescent="0.3">
      <c r="A63" s="99"/>
      <c r="B63" s="59" t="s">
        <v>22</v>
      </c>
      <c r="C63" s="60">
        <v>45</v>
      </c>
      <c r="D63" s="61">
        <v>36</v>
      </c>
      <c r="E63" s="62">
        <f t="shared" si="16"/>
        <v>-0.2</v>
      </c>
      <c r="F63" s="60">
        <v>43</v>
      </c>
      <c r="G63" s="60">
        <v>30</v>
      </c>
      <c r="H63" s="63">
        <f t="shared" si="24"/>
        <v>-0.30232558139534882</v>
      </c>
      <c r="I63" s="60">
        <v>15</v>
      </c>
      <c r="J63" s="60">
        <v>9</v>
      </c>
      <c r="K63" s="62">
        <f t="shared" si="23"/>
        <v>-0.4</v>
      </c>
      <c r="L63" s="80"/>
      <c r="M63" s="65">
        <v>108</v>
      </c>
      <c r="N63" s="65">
        <v>99</v>
      </c>
      <c r="O63" s="65">
        <v>35</v>
      </c>
      <c r="P63" s="66">
        <f t="shared" si="19"/>
        <v>0.33333333333333331</v>
      </c>
      <c r="Q63" s="66">
        <f t="shared" si="20"/>
        <v>0.30303030303030304</v>
      </c>
      <c r="R63" s="67">
        <f t="shared" si="21"/>
        <v>0.25714285714285712</v>
      </c>
    </row>
    <row r="64" spans="1:18" ht="15.75" thickBot="1" x14ac:dyDescent="0.3">
      <c r="A64" s="99" t="s">
        <v>36</v>
      </c>
      <c r="B64" s="69" t="s">
        <v>21</v>
      </c>
      <c r="C64" s="70">
        <v>6</v>
      </c>
      <c r="D64" s="71">
        <v>3</v>
      </c>
      <c r="E64" s="72">
        <f t="shared" si="16"/>
        <v>-0.5</v>
      </c>
      <c r="F64" s="70">
        <v>6</v>
      </c>
      <c r="G64" s="70">
        <v>3</v>
      </c>
      <c r="H64" s="73">
        <f t="shared" si="24"/>
        <v>-0.5</v>
      </c>
      <c r="I64" s="53">
        <v>3</v>
      </c>
      <c r="J64" s="53">
        <v>1</v>
      </c>
      <c r="K64" s="72">
        <f t="shared" si="23"/>
        <v>-0.66666666666666663</v>
      </c>
      <c r="L64" s="79"/>
      <c r="M64" s="75">
        <v>5</v>
      </c>
      <c r="N64" s="75">
        <v>5</v>
      </c>
      <c r="O64" s="75">
        <v>3</v>
      </c>
      <c r="P64" s="76">
        <f t="shared" si="19"/>
        <v>0.6</v>
      </c>
      <c r="Q64" s="76">
        <f t="shared" si="20"/>
        <v>0.6</v>
      </c>
      <c r="R64" s="77">
        <f t="shared" si="21"/>
        <v>0.33333333333333331</v>
      </c>
    </row>
    <row r="65" spans="1:18" ht="15.75" thickBot="1" x14ac:dyDescent="0.3">
      <c r="A65" s="105"/>
      <c r="B65" s="59" t="s">
        <v>22</v>
      </c>
      <c r="C65" s="60">
        <v>8</v>
      </c>
      <c r="D65" s="61">
        <v>8</v>
      </c>
      <c r="E65" s="62">
        <f t="shared" si="16"/>
        <v>0</v>
      </c>
      <c r="F65" s="60">
        <v>8</v>
      </c>
      <c r="G65" s="60">
        <v>5</v>
      </c>
      <c r="H65" s="63">
        <f t="shared" si="24"/>
        <v>-0.375</v>
      </c>
      <c r="I65" s="60">
        <v>4</v>
      </c>
      <c r="J65" s="60">
        <v>3</v>
      </c>
      <c r="K65" s="62">
        <f t="shared" si="23"/>
        <v>-0.25</v>
      </c>
      <c r="L65" s="80"/>
      <c r="M65" s="65">
        <v>8</v>
      </c>
      <c r="N65" s="65">
        <v>8</v>
      </c>
      <c r="O65" s="65">
        <v>5</v>
      </c>
      <c r="P65" s="66">
        <f t="shared" si="19"/>
        <v>1</v>
      </c>
      <c r="Q65" s="66">
        <f t="shared" si="20"/>
        <v>0.625</v>
      </c>
      <c r="R65" s="67">
        <f t="shared" si="21"/>
        <v>0.6</v>
      </c>
    </row>
    <row r="66" spans="1:18" x14ac:dyDescent="0.25">
      <c r="A66" s="81" t="s">
        <v>37</v>
      </c>
      <c r="B66" s="81"/>
      <c r="C66" s="4"/>
      <c r="D66" s="4"/>
      <c r="E66" s="82"/>
      <c r="F66" s="4"/>
      <c r="G66" s="4"/>
      <c r="H66" s="82"/>
      <c r="I66" s="4"/>
      <c r="J66" s="4"/>
      <c r="K66" s="82"/>
      <c r="L66" s="4"/>
      <c r="M66" s="1"/>
      <c r="N66" s="1"/>
      <c r="O66" s="1"/>
      <c r="P66" s="1"/>
      <c r="Q66" s="1"/>
      <c r="R66" s="1"/>
    </row>
    <row r="67" spans="1:18" x14ac:dyDescent="0.25">
      <c r="A67" s="5"/>
      <c r="B67" s="5"/>
      <c r="C67" s="4"/>
      <c r="D67" s="4"/>
      <c r="E67" s="82"/>
      <c r="F67" s="4"/>
      <c r="G67" s="4"/>
      <c r="H67" s="82"/>
      <c r="I67" s="4"/>
      <c r="J67" s="4"/>
      <c r="K67" s="82"/>
      <c r="L67" s="4"/>
      <c r="M67" s="1"/>
      <c r="N67" s="1"/>
      <c r="O67" s="1"/>
      <c r="P67" s="1"/>
      <c r="Q67" s="1"/>
      <c r="R67" s="1"/>
    </row>
    <row r="68" spans="1:18" x14ac:dyDescent="0.25">
      <c r="A68" s="5" t="s">
        <v>38</v>
      </c>
      <c r="B68" s="5"/>
      <c r="C68" s="4"/>
      <c r="D68" s="4"/>
      <c r="E68" s="82"/>
      <c r="F68" s="4"/>
      <c r="G68" s="4"/>
      <c r="H68" s="82"/>
      <c r="I68" s="4"/>
      <c r="J68" s="4"/>
      <c r="K68" s="82"/>
      <c r="L68" s="4"/>
      <c r="M68" s="1"/>
      <c r="N68" s="1"/>
      <c r="O68" s="1"/>
      <c r="P68" s="1"/>
      <c r="Q68" s="1"/>
      <c r="R68" s="1"/>
    </row>
  </sheetData>
  <mergeCells count="40">
    <mergeCell ref="A58:A59"/>
    <mergeCell ref="A60:A61"/>
    <mergeCell ref="A62:A63"/>
    <mergeCell ref="A64:A65"/>
    <mergeCell ref="A42:A44"/>
    <mergeCell ref="A45:A47"/>
    <mergeCell ref="A48:A50"/>
    <mergeCell ref="A51:A52"/>
    <mergeCell ref="A53:A55"/>
    <mergeCell ref="A56:A57"/>
    <mergeCell ref="A39:A41"/>
    <mergeCell ref="A20:B20"/>
    <mergeCell ref="A21:B21"/>
    <mergeCell ref="A22:B22"/>
    <mergeCell ref="A23:B23"/>
    <mergeCell ref="A24:B24"/>
    <mergeCell ref="A25:B25"/>
    <mergeCell ref="A26:B26"/>
    <mergeCell ref="A27:A29"/>
    <mergeCell ref="A30:A32"/>
    <mergeCell ref="A33:A35"/>
    <mergeCell ref="A36:A38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7:B7"/>
    <mergeCell ref="A1:R1"/>
    <mergeCell ref="A2:R2"/>
    <mergeCell ref="A3:R3"/>
    <mergeCell ref="A4:R4"/>
    <mergeCell ref="A6:B6"/>
  </mergeCells>
  <pageMargins left="0.25" right="0.25" top="0.75" bottom="0.75" header="0.3" footer="0.3"/>
  <pageSetup scale="81" fitToHeight="0" orientation="landscape" r:id="rId1"/>
  <headerFooter alignWithMargins="0">
    <oddFooter>&amp;LJennifer Kreinheder, (907)474-6638
UAF Planning, Analysis and Institutional Research&amp;R&amp;D
www.uaf.edu/pair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9-14-15</vt:lpstr>
      <vt:lpstr>9-7-15</vt:lpstr>
      <vt:lpstr>8-31-15</vt:lpstr>
      <vt:lpstr>8-24-15</vt:lpstr>
      <vt:lpstr>8-17-15</vt:lpstr>
      <vt:lpstr>8-10-15</vt:lpstr>
      <vt:lpstr>8-3-15</vt:lpstr>
      <vt:lpstr>7-27-15</vt:lpstr>
      <vt:lpstr>7-20-15</vt:lpstr>
      <vt:lpstr>7-13-15</vt:lpstr>
      <vt:lpstr>7-6-15</vt:lpstr>
      <vt:lpstr>6-29-15</vt:lpstr>
      <vt:lpstr>6-22-15</vt:lpstr>
      <vt:lpstr>6-15-15</vt:lpstr>
      <vt:lpstr>6-8-15</vt:lpstr>
      <vt:lpstr>6-1-15</vt:lpstr>
      <vt:lpstr>5-25-15</vt:lpstr>
      <vt:lpstr>5-18-15</vt:lpstr>
      <vt:lpstr>5-11-15</vt:lpstr>
      <vt:lpstr>5-4-15</vt:lpstr>
      <vt:lpstr>4-27-15</vt:lpstr>
    </vt:vector>
  </TitlesOfParts>
  <Company>University of Alaska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Luosha Diao</dc:creator>
  <cp:lastModifiedBy>Jennifer L Kreinheder</cp:lastModifiedBy>
  <dcterms:created xsi:type="dcterms:W3CDTF">2014-12-06T00:40:53Z</dcterms:created>
  <dcterms:modified xsi:type="dcterms:W3CDTF">2015-09-15T19:58:23Z</dcterms:modified>
</cp:coreProperties>
</file>